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9396" activeTab="9"/>
  </bookViews>
  <sheets>
    <sheet name="10 день  " sheetId="12" r:id="rId1"/>
    <sheet name="9 день " sheetId="11" r:id="rId2"/>
    <sheet name="8 день      " sheetId="10" r:id="rId3"/>
    <sheet name="7 день     " sheetId="9" r:id="rId4"/>
    <sheet name="6 день    " sheetId="8" r:id="rId5"/>
    <sheet name="5 день    " sheetId="7" r:id="rId6"/>
    <sheet name="4 день   " sheetId="6" r:id="rId7"/>
    <sheet name="3 день  " sheetId="5" r:id="rId8"/>
    <sheet name="2 день " sheetId="4" r:id="rId9"/>
    <sheet name="1 день" sheetId="1" r:id="rId10"/>
    <sheet name="пояснения" sheetId="2" r:id="rId11"/>
    <sheet name="титульник" sheetId="13" r:id="rId12"/>
  </sheets>
  <definedNames>
    <definedName name="_xlnm.Print_Area" localSheetId="11">титульник!$A$1:$N$33</definedName>
  </definedNames>
  <calcPr calcId="152511"/>
</workbook>
</file>

<file path=xl/calcChain.xml><?xml version="1.0" encoding="utf-8"?>
<calcChain xmlns="http://schemas.openxmlformats.org/spreadsheetml/2006/main">
  <c r="O18" i="8" l="1"/>
  <c r="M30" i="9"/>
  <c r="D31" i="9"/>
  <c r="E31" i="9"/>
  <c r="F31" i="9"/>
  <c r="I31" i="9"/>
  <c r="J31" i="9"/>
  <c r="K31" i="9"/>
  <c r="I25" i="9"/>
  <c r="J14" i="12" l="1"/>
  <c r="K14" i="12"/>
  <c r="L14" i="12"/>
  <c r="M14" i="12"/>
  <c r="N14" i="12"/>
  <c r="C9" i="6"/>
  <c r="D9" i="6"/>
  <c r="E9" i="6"/>
  <c r="F9" i="6"/>
  <c r="G9" i="6"/>
  <c r="H9" i="6"/>
  <c r="I9" i="6"/>
  <c r="J9" i="6"/>
  <c r="K9" i="6"/>
  <c r="L9" i="6"/>
  <c r="M9" i="6"/>
  <c r="N9" i="6"/>
  <c r="C14" i="6"/>
  <c r="C33" i="6" s="1"/>
  <c r="D14" i="6"/>
  <c r="E14" i="6"/>
  <c r="F14" i="6"/>
  <c r="G14" i="6"/>
  <c r="H14" i="6"/>
  <c r="I14" i="6"/>
  <c r="J14" i="6"/>
  <c r="K14" i="6"/>
  <c r="L14" i="6"/>
  <c r="M14" i="6"/>
  <c r="N14" i="6"/>
  <c r="D25" i="6"/>
  <c r="E25" i="6"/>
  <c r="E33" i="6" s="1"/>
  <c r="F25" i="6"/>
  <c r="G25" i="6"/>
  <c r="H25" i="6"/>
  <c r="J25" i="6"/>
  <c r="K25" i="6"/>
  <c r="L25" i="6"/>
  <c r="M25" i="6"/>
  <c r="M33" i="6" s="1"/>
  <c r="N25" i="6"/>
  <c r="I31" i="6"/>
  <c r="J9" i="12"/>
  <c r="K9" i="12"/>
  <c r="L9" i="12"/>
  <c r="M9" i="12"/>
  <c r="N9" i="12"/>
  <c r="C9" i="5"/>
  <c r="D9" i="5"/>
  <c r="E9" i="5"/>
  <c r="F9" i="5"/>
  <c r="G9" i="5"/>
  <c r="H9" i="5"/>
  <c r="I9" i="5"/>
  <c r="J9" i="5"/>
  <c r="K9" i="5"/>
  <c r="L9" i="5"/>
  <c r="M9" i="5"/>
  <c r="N9" i="5"/>
  <c r="C14" i="5"/>
  <c r="D14" i="5"/>
  <c r="E14" i="5"/>
  <c r="F14" i="5"/>
  <c r="G14" i="5"/>
  <c r="H14" i="5"/>
  <c r="I14" i="5"/>
  <c r="J14" i="5"/>
  <c r="K14" i="5"/>
  <c r="L14" i="5"/>
  <c r="M14" i="5"/>
  <c r="N14" i="5"/>
  <c r="C9" i="4"/>
  <c r="D9" i="4"/>
  <c r="E9" i="4"/>
  <c r="F9" i="4"/>
  <c r="G9" i="4"/>
  <c r="H9" i="4"/>
  <c r="I9" i="4"/>
  <c r="J9" i="4"/>
  <c r="K9" i="4"/>
  <c r="L9" i="4"/>
  <c r="M9" i="4"/>
  <c r="N9" i="4"/>
  <c r="C14" i="4"/>
  <c r="D14" i="4"/>
  <c r="E14" i="4"/>
  <c r="F14" i="4"/>
  <c r="G14" i="4"/>
  <c r="H14" i="4"/>
  <c r="I14" i="4"/>
  <c r="J14" i="4"/>
  <c r="K14" i="4"/>
  <c r="L14" i="4"/>
  <c r="M14" i="4"/>
  <c r="N14" i="4"/>
  <c r="F33" i="6" l="1"/>
  <c r="N33" i="6"/>
  <c r="L33" i="6"/>
  <c r="K33" i="6"/>
  <c r="J33" i="6"/>
  <c r="H33" i="6"/>
  <c r="G33" i="6"/>
  <c r="D33" i="6"/>
  <c r="D8" i="9"/>
  <c r="D9" i="9" s="1"/>
  <c r="E8" i="9"/>
  <c r="F8" i="9"/>
  <c r="F9" i="9" s="1"/>
  <c r="E9" i="9"/>
  <c r="G9" i="9"/>
  <c r="J9" i="9"/>
  <c r="K9" i="9"/>
  <c r="L9" i="9"/>
  <c r="M9" i="9"/>
  <c r="N9" i="9"/>
  <c r="C14" i="9"/>
  <c r="D14" i="9"/>
  <c r="E14" i="9"/>
  <c r="F14" i="9"/>
  <c r="G14" i="9"/>
  <c r="H14" i="9"/>
  <c r="I14" i="9"/>
  <c r="J14" i="9"/>
  <c r="K14" i="9"/>
  <c r="L14" i="9"/>
  <c r="M14" i="9"/>
  <c r="N14" i="9"/>
  <c r="H25" i="9"/>
  <c r="H30" i="8"/>
  <c r="N30" i="8"/>
  <c r="N30" i="7"/>
  <c r="N25" i="9" l="1"/>
  <c r="N33" i="9" s="1"/>
  <c r="M25" i="9"/>
  <c r="M33" i="9" s="1"/>
  <c r="L25" i="9"/>
  <c r="L33" i="9" s="1"/>
  <c r="K25" i="9"/>
  <c r="K33" i="9" s="1"/>
  <c r="J25" i="9"/>
  <c r="J33" i="9" s="1"/>
  <c r="G25" i="9"/>
  <c r="G33" i="9" s="1"/>
  <c r="F25" i="9"/>
  <c r="F33" i="9" s="1"/>
  <c r="E25" i="9"/>
  <c r="E33" i="9" s="1"/>
  <c r="D25" i="9"/>
  <c r="D33" i="9" s="1"/>
  <c r="P10" i="1"/>
  <c r="N30" i="4"/>
  <c r="A5" i="12" l="1"/>
  <c r="B5" i="12"/>
  <c r="C5" i="12"/>
  <c r="E5" i="12"/>
  <c r="F5" i="12"/>
  <c r="G5" i="12"/>
  <c r="H5" i="12"/>
  <c r="I5" i="12"/>
  <c r="J5" i="12"/>
  <c r="K5" i="12"/>
  <c r="L5" i="12"/>
  <c r="M5" i="12"/>
  <c r="N5" i="12"/>
  <c r="M24" i="12"/>
  <c r="G24" i="12"/>
  <c r="H30" i="11"/>
  <c r="I30" i="11"/>
  <c r="J30" i="11"/>
  <c r="K30" i="11"/>
  <c r="L30" i="11"/>
  <c r="C31" i="12"/>
  <c r="D31" i="12"/>
  <c r="E31" i="12"/>
  <c r="F31" i="12"/>
  <c r="G31" i="12"/>
  <c r="H31" i="12"/>
  <c r="I30" i="12"/>
  <c r="J31" i="12"/>
  <c r="K31" i="12"/>
  <c r="L31" i="12"/>
  <c r="M31" i="12"/>
  <c r="N31" i="12"/>
  <c r="A8" i="12"/>
  <c r="E9" i="12"/>
  <c r="F9" i="12"/>
  <c r="A21" i="11"/>
  <c r="B21" i="11"/>
  <c r="C21" i="11"/>
  <c r="D21" i="11"/>
  <c r="D24" i="11" s="1"/>
  <c r="E21" i="11"/>
  <c r="E24" i="11" s="1"/>
  <c r="F21" i="11"/>
  <c r="F24" i="11" s="1"/>
  <c r="G21" i="11"/>
  <c r="G24" i="11" s="1"/>
  <c r="H21" i="11"/>
  <c r="I21" i="11"/>
  <c r="I24" i="11" s="1"/>
  <c r="J21" i="11"/>
  <c r="J24" i="11" s="1"/>
  <c r="K21" i="11"/>
  <c r="K24" i="11" s="1"/>
  <c r="L21" i="11"/>
  <c r="L24" i="11" s="1"/>
  <c r="M21" i="11"/>
  <c r="M24" i="11" s="1"/>
  <c r="N21" i="11"/>
  <c r="N24" i="11" s="1"/>
  <c r="N30" i="11"/>
  <c r="A8" i="11"/>
  <c r="D9" i="11"/>
  <c r="E9" i="11"/>
  <c r="F9" i="11"/>
  <c r="J9" i="11"/>
  <c r="L9" i="11"/>
  <c r="N9" i="11"/>
  <c r="D30" i="10"/>
  <c r="E30" i="10"/>
  <c r="F30" i="10"/>
  <c r="G30" i="10"/>
  <c r="I30" i="10"/>
  <c r="J30" i="10"/>
  <c r="K30" i="10"/>
  <c r="L30" i="10"/>
  <c r="M30" i="10"/>
  <c r="D24" i="10"/>
  <c r="E24" i="10"/>
  <c r="F24" i="10"/>
  <c r="G24" i="10"/>
  <c r="J24" i="10"/>
  <c r="K24" i="10"/>
  <c r="L24" i="10"/>
  <c r="M24" i="10"/>
  <c r="N24" i="10"/>
  <c r="A8" i="10"/>
  <c r="D9" i="10"/>
  <c r="F9" i="10"/>
  <c r="G9" i="10"/>
  <c r="J9" i="10"/>
  <c r="K9" i="10"/>
  <c r="A8" i="9"/>
  <c r="B8" i="9"/>
  <c r="I30" i="8"/>
  <c r="E24" i="8"/>
  <c r="G24" i="8"/>
  <c r="H24" i="8"/>
  <c r="I24" i="8"/>
  <c r="J24" i="8"/>
  <c r="K24" i="8"/>
  <c r="L24" i="8"/>
  <c r="M24" i="8"/>
  <c r="N24" i="8"/>
  <c r="M24" i="7"/>
  <c r="G24" i="7"/>
  <c r="C8" i="7"/>
  <c r="C8" i="9" s="1"/>
  <c r="C9" i="9" s="1"/>
  <c r="C33" i="9" s="1"/>
  <c r="H9" i="9"/>
  <c r="H33" i="9" s="1"/>
  <c r="I9" i="9"/>
  <c r="I33" i="9" s="1"/>
  <c r="D9" i="7"/>
  <c r="E9" i="7"/>
  <c r="F9" i="7"/>
  <c r="G9" i="7"/>
  <c r="H9" i="7"/>
  <c r="I9" i="7"/>
  <c r="J9" i="7"/>
  <c r="K9" i="7"/>
  <c r="L9" i="7"/>
  <c r="M9" i="7"/>
  <c r="N9" i="7"/>
  <c r="C14" i="7"/>
  <c r="D14" i="7"/>
  <c r="E14" i="7"/>
  <c r="F14" i="7"/>
  <c r="G14" i="7"/>
  <c r="H14" i="7"/>
  <c r="I14" i="7"/>
  <c r="J14" i="7"/>
  <c r="K14" i="7"/>
  <c r="L14" i="7"/>
  <c r="M14" i="7"/>
  <c r="N14" i="7"/>
  <c r="M24" i="4"/>
  <c r="G24" i="4"/>
  <c r="H30" i="1"/>
  <c r="P24" i="1"/>
  <c r="P32" i="1" s="1"/>
  <c r="O24" i="1"/>
  <c r="H24" i="1"/>
  <c r="O10" i="1"/>
  <c r="N24" i="12"/>
  <c r="L24" i="12"/>
  <c r="K24" i="12"/>
  <c r="J24" i="12"/>
  <c r="I24" i="12"/>
  <c r="H24" i="12"/>
  <c r="F24" i="12"/>
  <c r="E24" i="12"/>
  <c r="D24" i="12"/>
  <c r="I14" i="12"/>
  <c r="H14" i="12"/>
  <c r="G14" i="12"/>
  <c r="F14" i="12"/>
  <c r="E14" i="12"/>
  <c r="D14" i="12"/>
  <c r="C14" i="12"/>
  <c r="H2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M9" i="11"/>
  <c r="K9" i="11"/>
  <c r="G9" i="11"/>
  <c r="H2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N9" i="10"/>
  <c r="M9" i="10"/>
  <c r="L9" i="10"/>
  <c r="H9" i="10"/>
  <c r="E9" i="10"/>
  <c r="N14" i="8"/>
  <c r="M14" i="8"/>
  <c r="L14" i="8"/>
  <c r="K14" i="8"/>
  <c r="J14" i="8"/>
  <c r="I14" i="8"/>
  <c r="H14" i="8"/>
  <c r="G14" i="8"/>
  <c r="F14" i="8"/>
  <c r="E14" i="8"/>
  <c r="D14" i="8"/>
  <c r="C14" i="8"/>
  <c r="N9" i="8"/>
  <c r="M9" i="8"/>
  <c r="L9" i="8"/>
  <c r="K9" i="8"/>
  <c r="J9" i="8"/>
  <c r="H9" i="8"/>
  <c r="G9" i="8"/>
  <c r="F9" i="8"/>
  <c r="E9" i="8"/>
  <c r="D9" i="8"/>
  <c r="I30" i="7"/>
  <c r="H30" i="7"/>
  <c r="N24" i="7"/>
  <c r="L24" i="7"/>
  <c r="K24" i="7"/>
  <c r="J24" i="7"/>
  <c r="J32" i="7" s="1"/>
  <c r="I24" i="7"/>
  <c r="H24" i="7"/>
  <c r="F24" i="7"/>
  <c r="E24" i="7"/>
  <c r="D24" i="7"/>
  <c r="M32" i="10" l="1"/>
  <c r="G32" i="10"/>
  <c r="G9" i="12"/>
  <c r="G32" i="12" s="1"/>
  <c r="G32" i="11"/>
  <c r="K32" i="7"/>
  <c r="E32" i="10"/>
  <c r="J32" i="8"/>
  <c r="H9" i="12"/>
  <c r="H32" i="12" s="1"/>
  <c r="D9" i="12"/>
  <c r="D32" i="12" s="1"/>
  <c r="J32" i="12"/>
  <c r="M32" i="12"/>
  <c r="M32" i="11"/>
  <c r="E32" i="8"/>
  <c r="I31" i="12"/>
  <c r="L32" i="8"/>
  <c r="C8" i="11"/>
  <c r="C9" i="11" s="1"/>
  <c r="C32" i="11" s="1"/>
  <c r="C9" i="7"/>
  <c r="C32" i="7" s="1"/>
  <c r="I32" i="7"/>
  <c r="K32" i="8"/>
  <c r="F32" i="12"/>
  <c r="H30" i="12"/>
  <c r="N32" i="12"/>
  <c r="M32" i="7"/>
  <c r="I9" i="11"/>
  <c r="I32" i="11" s="1"/>
  <c r="H9" i="11"/>
  <c r="G32" i="7"/>
  <c r="M32" i="8"/>
  <c r="G32" i="8"/>
  <c r="E32" i="12"/>
  <c r="L32" i="12"/>
  <c r="D32" i="11"/>
  <c r="F32" i="11"/>
  <c r="N32" i="11"/>
  <c r="L32" i="11"/>
  <c r="K32" i="11"/>
  <c r="J32" i="11"/>
  <c r="E32" i="11"/>
  <c r="K32" i="10"/>
  <c r="N32" i="10"/>
  <c r="L32" i="10"/>
  <c r="J32" i="10"/>
  <c r="H32" i="10"/>
  <c r="F32" i="10"/>
  <c r="D32" i="10"/>
  <c r="H32" i="8"/>
  <c r="N32" i="8"/>
  <c r="F24" i="8"/>
  <c r="F32" i="8" s="1"/>
  <c r="D24" i="8"/>
  <c r="D32" i="8" s="1"/>
  <c r="L32" i="7"/>
  <c r="N32" i="7"/>
  <c r="H32" i="7"/>
  <c r="F32" i="7"/>
  <c r="E32" i="7"/>
  <c r="D32" i="7"/>
  <c r="H32" i="11"/>
  <c r="I30" i="5"/>
  <c r="H30" i="5"/>
  <c r="N24" i="5"/>
  <c r="L24" i="5"/>
  <c r="K24" i="5"/>
  <c r="J24" i="5"/>
  <c r="I24" i="5"/>
  <c r="H24" i="5"/>
  <c r="F24" i="5"/>
  <c r="E24" i="5"/>
  <c r="D24" i="5"/>
  <c r="M32" i="5"/>
  <c r="H30" i="4"/>
  <c r="H10" i="1"/>
  <c r="O15" i="1"/>
  <c r="O32" i="1" s="1"/>
  <c r="H15" i="1"/>
  <c r="I10" i="1"/>
  <c r="I15" i="1"/>
  <c r="I24" i="1"/>
  <c r="I30" i="1"/>
  <c r="P15" i="1"/>
  <c r="P30" i="1"/>
  <c r="I30" i="4"/>
  <c r="C30" i="4"/>
  <c r="N24" i="4"/>
  <c r="L24" i="4"/>
  <c r="K24" i="4"/>
  <c r="J24" i="4"/>
  <c r="I24" i="4"/>
  <c r="H24" i="4"/>
  <c r="F24" i="4"/>
  <c r="E24" i="4"/>
  <c r="D24" i="4"/>
  <c r="C10" i="1"/>
  <c r="M30" i="1"/>
  <c r="L30" i="1"/>
  <c r="K30" i="1"/>
  <c r="J30" i="1"/>
  <c r="F30" i="1"/>
  <c r="E30" i="1"/>
  <c r="D30" i="1"/>
  <c r="C30" i="1"/>
  <c r="M15" i="1"/>
  <c r="L15" i="1"/>
  <c r="K15" i="1"/>
  <c r="J15" i="1"/>
  <c r="F15" i="1"/>
  <c r="E15" i="1"/>
  <c r="D15" i="1"/>
  <c r="C15" i="1"/>
  <c r="M10" i="1"/>
  <c r="L10" i="1"/>
  <c r="K10" i="1"/>
  <c r="J10" i="1"/>
  <c r="F10" i="1"/>
  <c r="E10" i="1"/>
  <c r="D10" i="1"/>
  <c r="M24" i="1"/>
  <c r="L24" i="1"/>
  <c r="K24" i="1"/>
  <c r="J24" i="1"/>
  <c r="F24" i="1"/>
  <c r="E24" i="1"/>
  <c r="D24" i="1"/>
  <c r="C32" i="5" l="1"/>
  <c r="F32" i="5"/>
  <c r="I32" i="5"/>
  <c r="H32" i="1"/>
  <c r="N32" i="5"/>
  <c r="L32" i="5"/>
  <c r="K32" i="5"/>
  <c r="G32" i="5"/>
  <c r="E32" i="5"/>
  <c r="D32" i="5"/>
  <c r="J32" i="5"/>
  <c r="H32" i="5"/>
  <c r="K32" i="12"/>
  <c r="K32" i="1"/>
  <c r="L32" i="4"/>
  <c r="F32" i="1"/>
  <c r="M32" i="1"/>
  <c r="C32" i="4"/>
  <c r="E32" i="4"/>
  <c r="J32" i="4"/>
  <c r="M32" i="4"/>
  <c r="D32" i="1"/>
  <c r="E32" i="1"/>
  <c r="D32" i="4"/>
  <c r="N32" i="4"/>
  <c r="I32" i="1"/>
  <c r="H32" i="4"/>
  <c r="C32" i="1"/>
  <c r="J32" i="1"/>
  <c r="F32" i="4"/>
  <c r="K32" i="4"/>
  <c r="I32" i="4"/>
  <c r="G32" i="4"/>
  <c r="L32" i="1"/>
  <c r="N30" i="1"/>
  <c r="N24" i="1"/>
  <c r="N32" i="1" l="1"/>
  <c r="C17" i="6"/>
  <c r="C17" i="10"/>
  <c r="A17" i="10"/>
  <c r="A17" i="6"/>
  <c r="C32" i="10"/>
  <c r="C32" i="8"/>
  <c r="C9" i="8"/>
  <c r="I32" i="10"/>
  <c r="C8" i="12"/>
  <c r="C9" i="12"/>
  <c r="C32" i="12"/>
  <c r="C8" i="8"/>
  <c r="C8" i="10"/>
  <c r="C9" i="10"/>
  <c r="I17" i="10"/>
  <c r="I24" i="10"/>
  <c r="I17" i="6"/>
  <c r="I25" i="6"/>
  <c r="I33" i="6"/>
  <c r="I9" i="8"/>
  <c r="I32" i="8"/>
  <c r="I8" i="10"/>
  <c r="I9" i="10"/>
  <c r="I8" i="8"/>
  <c r="I8" i="12"/>
  <c r="I9" i="12"/>
  <c r="I32" i="12"/>
</calcChain>
</file>

<file path=xl/sharedStrings.xml><?xml version="1.0" encoding="utf-8"?>
<sst xmlns="http://schemas.openxmlformats.org/spreadsheetml/2006/main" count="693" uniqueCount="165">
  <si>
    <t>№ рецептуры</t>
  </si>
  <si>
    <t>Наименование  блюд</t>
  </si>
  <si>
    <t>Завтрак</t>
  </si>
  <si>
    <t>Итого завтрак</t>
  </si>
  <si>
    <t>Обед</t>
  </si>
  <si>
    <t>Итого обед</t>
  </si>
  <si>
    <t>Итого 2 завтрак</t>
  </si>
  <si>
    <t>Полдник</t>
  </si>
  <si>
    <t>Итого полдник</t>
  </si>
  <si>
    <t>Выход блюда, г</t>
  </si>
  <si>
    <t>Пищевые вещества, г</t>
  </si>
  <si>
    <t>Энергетическая ценность, ккал</t>
  </si>
  <si>
    <t>Второй завтрак</t>
  </si>
  <si>
    <t>Хлеб ржаной</t>
  </si>
  <si>
    <t>Хлеб пшеничный</t>
  </si>
  <si>
    <t>Белки, г</t>
  </si>
  <si>
    <t>Жиры, г</t>
  </si>
  <si>
    <t>Углеводы, г</t>
  </si>
  <si>
    <t>Витамин С, мг</t>
  </si>
  <si>
    <t>Всего за день</t>
  </si>
  <si>
    <t>Чай с молоком</t>
  </si>
  <si>
    <t>2 день</t>
  </si>
  <si>
    <t>1 день</t>
  </si>
  <si>
    <t>Какао с молоком</t>
  </si>
  <si>
    <t>Яблоко</t>
  </si>
  <si>
    <t xml:space="preserve">Сок </t>
  </si>
  <si>
    <t>№41</t>
  </si>
  <si>
    <t xml:space="preserve">
</t>
  </si>
  <si>
    <t>ясли ( от 1,5 до 3-х лет)</t>
  </si>
  <si>
    <t>сад ( от 3-х до 7 лет)</t>
  </si>
  <si>
    <t>Сыр не острых сортов</t>
  </si>
  <si>
    <t>Витамин С</t>
  </si>
  <si>
    <t>Кофейный напиток</t>
  </si>
  <si>
    <r>
      <rPr>
        <b/>
        <sz val="12"/>
        <color theme="1"/>
        <rFont val="Times New Roman"/>
        <family val="1"/>
        <charset val="204"/>
      </rPr>
      <t>I блюдо</t>
    </r>
    <r>
      <rPr>
        <sz val="12"/>
        <color theme="1"/>
        <rFont val="Times New Roman"/>
        <family val="1"/>
        <charset val="204"/>
      </rPr>
      <t>: Суп картофельный с макаронными изделиями на м/к бульоне</t>
    </r>
  </si>
  <si>
    <r>
      <rPr>
        <b/>
        <sz val="12"/>
        <color theme="1"/>
        <rFont val="Times New Roman"/>
        <family val="1"/>
        <charset val="204"/>
      </rPr>
      <t>II блюдо:</t>
    </r>
    <r>
      <rPr>
        <sz val="12"/>
        <color theme="1"/>
        <rFont val="Times New Roman"/>
        <family val="1"/>
        <charset val="204"/>
      </rPr>
      <t xml:space="preserve"> Голубцы ленивые с отварным мясом</t>
    </r>
  </si>
  <si>
    <r>
      <rPr>
        <b/>
        <sz val="12"/>
        <color theme="1"/>
        <rFont val="Times New Roman"/>
        <family val="1"/>
        <charset val="204"/>
      </rPr>
      <t xml:space="preserve">I блюдо: </t>
    </r>
    <r>
      <rPr>
        <sz val="12"/>
        <color theme="1"/>
        <rFont val="Times New Roman"/>
        <family val="1"/>
        <charset val="204"/>
      </rPr>
      <t xml:space="preserve">Суп рыбный </t>
    </r>
  </si>
  <si>
    <r>
      <rPr>
        <b/>
        <sz val="12"/>
        <color theme="1"/>
        <rFont val="Times New Roman"/>
        <family val="1"/>
        <charset val="204"/>
      </rPr>
      <t>II блюдо:</t>
    </r>
    <r>
      <rPr>
        <sz val="12"/>
        <color theme="1"/>
        <rFont val="Times New Roman"/>
        <family val="1"/>
        <charset val="204"/>
      </rPr>
      <t xml:space="preserve"> Пюре картофельное (гречка отварная рассыпчатая)</t>
    </r>
  </si>
  <si>
    <t xml:space="preserve">Котлета рыбная любительская </t>
  </si>
  <si>
    <r>
      <rPr>
        <b/>
        <sz val="12"/>
        <color theme="1"/>
        <rFont val="Times New Roman"/>
        <family val="1"/>
        <charset val="204"/>
      </rPr>
      <t>III блюдо:</t>
    </r>
    <r>
      <rPr>
        <sz val="12"/>
        <color theme="1"/>
        <rFont val="Times New Roman"/>
        <family val="1"/>
        <charset val="204"/>
      </rPr>
      <t xml:space="preserve"> Компот из свежих яблок</t>
    </r>
  </si>
  <si>
    <t>№18</t>
  </si>
  <si>
    <r>
      <rPr>
        <b/>
        <sz val="12"/>
        <color theme="1"/>
        <rFont val="Times New Roman"/>
        <family val="1"/>
        <charset val="204"/>
      </rPr>
      <t xml:space="preserve">I блюдо: </t>
    </r>
    <r>
      <rPr>
        <sz val="12"/>
        <color theme="1"/>
        <rFont val="Times New Roman"/>
        <family val="1"/>
        <charset val="204"/>
      </rPr>
      <t>Суп фасолевый на м/к бульоне</t>
    </r>
  </si>
  <si>
    <t>№45</t>
  </si>
  <si>
    <r>
      <rPr>
        <b/>
        <sz val="12"/>
        <color theme="1"/>
        <rFont val="Times New Roman"/>
        <family val="1"/>
        <charset val="204"/>
      </rPr>
      <t>III блюдо:</t>
    </r>
    <r>
      <rPr>
        <sz val="12"/>
        <color theme="1"/>
        <rFont val="Times New Roman"/>
        <family val="1"/>
        <charset val="204"/>
      </rPr>
      <t xml:space="preserve"> Компот из сухофруктов</t>
    </r>
  </si>
  <si>
    <t>№279</t>
  </si>
  <si>
    <t>Салат морковный с яблоком</t>
  </si>
  <si>
    <t>Баранка</t>
  </si>
  <si>
    <t>3 день</t>
  </si>
  <si>
    <t>4 день</t>
  </si>
  <si>
    <t>5 день</t>
  </si>
  <si>
    <t>6 день</t>
  </si>
  <si>
    <t>8 день</t>
  </si>
  <si>
    <t>7 день</t>
  </si>
  <si>
    <t>9 день</t>
  </si>
  <si>
    <t>10 день</t>
  </si>
  <si>
    <t>Суп молочный вермишелевый</t>
  </si>
  <si>
    <r>
      <rPr>
        <b/>
        <sz val="12"/>
        <color theme="1"/>
        <rFont val="Times New Roman"/>
        <family val="1"/>
        <charset val="204"/>
      </rPr>
      <t>III блюдо:</t>
    </r>
    <r>
      <rPr>
        <sz val="12"/>
        <color theme="1"/>
        <rFont val="Times New Roman"/>
        <family val="1"/>
        <charset val="204"/>
      </rPr>
      <t xml:space="preserve"> Чай с лимоном</t>
    </r>
  </si>
  <si>
    <r>
      <rPr>
        <b/>
        <sz val="12"/>
        <color theme="1"/>
        <rFont val="Times New Roman"/>
        <family val="1"/>
        <charset val="204"/>
      </rPr>
      <t xml:space="preserve">I блюдо: </t>
    </r>
    <r>
      <rPr>
        <sz val="12"/>
        <color theme="1"/>
        <rFont val="Times New Roman"/>
        <family val="1"/>
        <charset val="204"/>
      </rPr>
      <t>Суп гороховый на м/к бульоне</t>
    </r>
  </si>
  <si>
    <t>Каша геркулесовая молочная жидкая</t>
  </si>
  <si>
    <t>Каша манная  молочная жидкая</t>
  </si>
  <si>
    <r>
      <rPr>
        <b/>
        <sz val="12"/>
        <color theme="1"/>
        <rFont val="Times New Roman"/>
        <family val="1"/>
        <charset val="204"/>
      </rPr>
      <t xml:space="preserve">I блюдо: </t>
    </r>
    <r>
      <rPr>
        <sz val="12"/>
        <color theme="1"/>
        <rFont val="Times New Roman"/>
        <family val="1"/>
        <charset val="204"/>
      </rPr>
      <t>Щи из свежей капусты на м/к бульоне</t>
    </r>
  </si>
  <si>
    <t>Суфле творожное</t>
  </si>
  <si>
    <r>
      <rPr>
        <b/>
        <sz val="12"/>
        <color theme="1"/>
        <rFont val="Times New Roman"/>
        <family val="1"/>
        <charset val="204"/>
      </rPr>
      <t>II блюдо:</t>
    </r>
    <r>
      <rPr>
        <sz val="12"/>
        <color theme="1"/>
        <rFont val="Times New Roman"/>
        <family val="1"/>
        <charset val="204"/>
      </rPr>
      <t xml:space="preserve"> Жаркое по-домашнему</t>
    </r>
  </si>
  <si>
    <t>№94</t>
  </si>
  <si>
    <t>№54</t>
  </si>
  <si>
    <t>№103</t>
  </si>
  <si>
    <t>№400</t>
  </si>
  <si>
    <t>№391</t>
  </si>
  <si>
    <t>№467</t>
  </si>
  <si>
    <t>№306</t>
  </si>
  <si>
    <t>№20</t>
  </si>
  <si>
    <t>№321</t>
  </si>
  <si>
    <t>№48</t>
  </si>
  <si>
    <t>№13</t>
  </si>
  <si>
    <t>№43</t>
  </si>
  <si>
    <t>№40</t>
  </si>
  <si>
    <t>№431</t>
  </si>
  <si>
    <t>№177</t>
  </si>
  <si>
    <t>№76</t>
  </si>
  <si>
    <t>№398</t>
  </si>
  <si>
    <t>№390</t>
  </si>
  <si>
    <t>№5</t>
  </si>
  <si>
    <t>№47</t>
  </si>
  <si>
    <t>№93</t>
  </si>
  <si>
    <t>№190</t>
  </si>
  <si>
    <t>№102</t>
  </si>
  <si>
    <t>№171</t>
  </si>
  <si>
    <t>№189</t>
  </si>
  <si>
    <t>№67</t>
  </si>
  <si>
    <t>№278</t>
  </si>
  <si>
    <r>
      <t xml:space="preserve"> </t>
    </r>
    <r>
      <rPr>
        <b/>
        <sz val="10"/>
        <color theme="1"/>
        <rFont val="Times New Roman"/>
        <family val="1"/>
        <charset val="204"/>
      </rPr>
      <t>МУНИЦИПАЛЬНОЕ КАЗЕННОЕ ДОШКОЛЬНОЕ ОБРАЗОВАТЕЛЬНОЕ УЧРЕЖДЕНИЕ  ДЕТСКИЙ САД «СОЛНЫШКО»
СТАРОПОЛТАВСКОГО РАЙОНА ВОЛГОГРАДСКОЙ ОБЛАСТИ</t>
    </r>
  </si>
  <si>
    <t>Сборник технических нормативов - Сборник рецептур блюд и кулинарных изделий для питания детей дишкольных образовательных учреждений/Под ре. М.И. Могильного и В.А. Тутельяна - М.: ДеЛи принт, 2011</t>
  </si>
  <si>
    <t>Сборник технических нормативов - Сборник рецептур блюд и кулинарных изделий для питания детей дишкольных образовательных учреждений/Под ре. М.И. Могильного и В.А. Тутельяна - М.: ДеЛи принт, 2010</t>
  </si>
  <si>
    <t>Сборник технических нормативов - Сборник рецептур блюд и кулинарных изделий для питания детей дишкольных образовательных учреждений/Под ре. М.И. Могильного и В.А. Тутельяна - М.: ДеЛи принт, 2019</t>
  </si>
  <si>
    <t>Сборник рецептур блюд и кулинарных изделий для предприятий общественного питания/Авт.-сост.: А.И.Здобнова, В.А Цыганенко, М.И. Пересиный.-К.: А.С.К.,2005</t>
  </si>
  <si>
    <t xml:space="preserve"> Сборник рецептур блюд и кулинарных изделий для питания детей дошкольных организациях.2011</t>
  </si>
  <si>
    <t xml:space="preserve"> Сборник методических рекомендаций по организации питания детей и подростков в учреждениях образования С-П.2008</t>
  </si>
  <si>
    <t>Салат из белокачанной капусты</t>
  </si>
  <si>
    <t>Примерное  десятидневное меню                                                                                                             для организации питания детей                                                                                          в возрасте от 1,5 до 3 лет, от 3 до 7 лет,                                                                          посещающих МКДОУ детский сад «Солнышко»                                                                                                с 10,5 часовым пребыванием
в соответствии с физиологическими нормами потребления продуктов</t>
  </si>
  <si>
    <t>Каша молочная с крупой (гречневая крупа)</t>
  </si>
  <si>
    <t>Каша  молочная с крупой (ячневая крупа)</t>
  </si>
  <si>
    <t>Каша молочная с крупой (пшеная крупа)</t>
  </si>
  <si>
    <t>Каша молочная пшеничная</t>
  </si>
  <si>
    <t>Каша молочная с крупой (ячневая крупа)</t>
  </si>
  <si>
    <t>Бутерброд с маслом</t>
  </si>
  <si>
    <t>Кофейный напиток с молоком</t>
  </si>
  <si>
    <t>№1</t>
  </si>
  <si>
    <t>№42</t>
  </si>
  <si>
    <t xml:space="preserve">Пудинг из творога (запеченный) </t>
  </si>
  <si>
    <t>Молоко кипяченое</t>
  </si>
  <si>
    <t>Чай с сахаром</t>
  </si>
  <si>
    <t xml:space="preserve">Снежок </t>
  </si>
  <si>
    <t>№420</t>
  </si>
  <si>
    <r>
      <rPr>
        <b/>
        <sz val="12"/>
        <color theme="1"/>
        <rFont val="Times New Roman"/>
        <family val="1"/>
        <charset val="204"/>
      </rPr>
      <t xml:space="preserve">III блюдо: </t>
    </r>
    <r>
      <rPr>
        <sz val="12"/>
        <color theme="1"/>
        <rFont val="Times New Roman"/>
        <family val="1"/>
        <charset val="204"/>
      </rPr>
      <t>Чай с лимоном</t>
    </r>
  </si>
  <si>
    <r>
      <rPr>
        <b/>
        <sz val="12"/>
        <color theme="1"/>
        <rFont val="Times New Roman"/>
        <family val="1"/>
        <charset val="204"/>
      </rPr>
      <t>III блюдо:</t>
    </r>
    <r>
      <rPr>
        <sz val="12"/>
        <color theme="1"/>
        <rFont val="Times New Roman"/>
        <family val="1"/>
        <charset val="204"/>
      </rPr>
      <t xml:space="preserve"> Напиток из плодов   шиповника</t>
    </r>
  </si>
  <si>
    <t>№89</t>
  </si>
  <si>
    <t>разработана на основе карты №5.17 из картотеки блюд для детей раннего и дошкольного возраста "Основные принципы организации питания детей в дошольных организациях" под ред. К.С. Ладодо, Л.В. Дружининой, 2002г</t>
  </si>
  <si>
    <t>Плюшка сахарная</t>
  </si>
  <si>
    <t>№98</t>
  </si>
  <si>
    <t>Сборник технологических нормативов, рецептур блюд и кулинарных изделий для дошкольных организаци и детских оздоровительных учреждений, под общ.ред А.Я. Перевалова, Уральский региональный центр питания, 2013г.</t>
  </si>
  <si>
    <t>Запеканка из творога</t>
  </si>
  <si>
    <t>№251</t>
  </si>
  <si>
    <t>Сборник технических нормативов - Сборник рецептур блюд и кулинарных изделий для питания детей дишкольных образовательных учреждений/Под ре. М.И. Могильного и В.А. Тутельяна - М.: ДеЛи принт, 2016</t>
  </si>
  <si>
    <r>
      <rPr>
        <b/>
        <sz val="12"/>
        <color theme="1"/>
        <rFont val="Times New Roman"/>
        <family val="1"/>
        <charset val="204"/>
      </rPr>
      <t xml:space="preserve">I блюдо: </t>
    </r>
    <r>
      <rPr>
        <sz val="12"/>
        <color theme="1"/>
        <rFont val="Times New Roman"/>
        <family val="1"/>
        <charset val="204"/>
      </rPr>
      <t>Свекольник  со сметаной</t>
    </r>
  </si>
  <si>
    <t>№136</t>
  </si>
  <si>
    <r>
      <rPr>
        <b/>
        <sz val="12"/>
        <color theme="1"/>
        <rFont val="Times New Roman"/>
        <family val="1"/>
        <charset val="204"/>
      </rPr>
      <t>I блюдо: С</t>
    </r>
    <r>
      <rPr>
        <sz val="12"/>
        <color theme="1"/>
        <rFont val="Times New Roman"/>
        <family val="1"/>
        <charset val="204"/>
      </rPr>
      <t>уп картофельный с крупой</t>
    </r>
  </si>
  <si>
    <t>№101</t>
  </si>
  <si>
    <t>Сборник технических нормативов - Сборник рецептур блюд и кулинарных изделий для питания детей дишкольных образовательных учреждений/Под ре. М.И. Могильного и В.А. Тутельяна - М.: ДеЛи принт, 2005</t>
  </si>
  <si>
    <t>Салат витаминный с растительным маслом</t>
  </si>
  <si>
    <t>Салат из моркови и яблок</t>
  </si>
  <si>
    <t>Салат из морови</t>
  </si>
  <si>
    <t>Салат  витаминный с растительным маслом</t>
  </si>
  <si>
    <t>Салат из отварной свеклы с чесноком и растительным маслом</t>
  </si>
  <si>
    <t>Салат из белокачанной капусты и моркови</t>
  </si>
  <si>
    <t>Салат из моркови</t>
  </si>
  <si>
    <t xml:space="preserve">Котлета рыбная </t>
  </si>
  <si>
    <t>№271</t>
  </si>
  <si>
    <r>
      <rPr>
        <b/>
        <sz val="12"/>
        <color theme="1"/>
        <rFont val="Times New Roman"/>
        <family val="1"/>
        <charset val="204"/>
      </rPr>
      <t>II блюдо:</t>
    </r>
    <r>
      <rPr>
        <sz val="12"/>
        <color theme="1"/>
        <rFont val="Times New Roman"/>
        <family val="1"/>
        <charset val="204"/>
      </rPr>
      <t xml:space="preserve"> Плов из мяса говядины</t>
    </r>
  </si>
  <si>
    <t>№375</t>
  </si>
  <si>
    <r>
      <rPr>
        <b/>
        <sz val="12"/>
        <color theme="1"/>
        <rFont val="Times New Roman"/>
        <family val="1"/>
        <charset val="204"/>
      </rPr>
      <t>II блюдо:</t>
    </r>
    <r>
      <rPr>
        <sz val="12"/>
        <color theme="1"/>
        <rFont val="Times New Roman"/>
        <family val="1"/>
        <charset val="204"/>
      </rPr>
      <t xml:space="preserve"> Макаронные изделия отварные</t>
    </r>
  </si>
  <si>
    <t>№297</t>
  </si>
  <si>
    <t>№401</t>
  </si>
  <si>
    <t>Гуляш</t>
  </si>
  <si>
    <r>
      <rPr>
        <b/>
        <sz val="12"/>
        <color theme="1"/>
        <rFont val="Times New Roman"/>
        <family val="1"/>
        <charset val="204"/>
      </rPr>
      <t>II блюдо:</t>
    </r>
    <r>
      <rPr>
        <sz val="12"/>
        <color theme="1"/>
        <rFont val="Times New Roman"/>
        <family val="1"/>
        <charset val="204"/>
      </rPr>
      <t xml:space="preserve"> Капуста тушеная с мясом говядины</t>
    </r>
  </si>
  <si>
    <t>№428, 363</t>
  </si>
  <si>
    <r>
      <rPr>
        <b/>
        <sz val="12"/>
        <color theme="1"/>
        <rFont val="Times New Roman"/>
        <family val="1"/>
        <charset val="204"/>
      </rPr>
      <t>II блюдо:</t>
    </r>
    <r>
      <rPr>
        <sz val="12"/>
        <color theme="1"/>
        <rFont val="Times New Roman"/>
        <family val="1"/>
        <charset val="204"/>
      </rPr>
      <t xml:space="preserve"> Каша гречневая рассыпчатая </t>
    </r>
  </si>
  <si>
    <r>
      <rPr>
        <b/>
        <sz val="12"/>
        <color theme="1"/>
        <rFont val="Times New Roman"/>
        <family val="1"/>
        <charset val="204"/>
      </rPr>
      <t>II блюдо:</t>
    </r>
    <r>
      <rPr>
        <sz val="12"/>
        <color theme="1"/>
        <rFont val="Times New Roman"/>
        <family val="1"/>
        <charset val="204"/>
      </rPr>
      <t xml:space="preserve"> Рагу из овощей</t>
    </r>
  </si>
  <si>
    <t>№201</t>
  </si>
  <si>
    <t>Котлеты, биточки, шницели из говядины</t>
  </si>
  <si>
    <t>№386</t>
  </si>
  <si>
    <t>Бефстроганов из отварного мяса</t>
  </si>
  <si>
    <t>№147</t>
  </si>
  <si>
    <t>№148</t>
  </si>
  <si>
    <r>
      <t xml:space="preserve">                                                                                        </t>
    </r>
    <r>
      <rPr>
        <b/>
        <sz val="12"/>
        <color theme="1"/>
        <rFont val="Times New Roman"/>
        <family val="1"/>
        <charset val="204"/>
      </rPr>
      <t xml:space="preserve"> Пояснительная записка</t>
    </r>
    <r>
      <rPr>
        <sz val="12"/>
        <color theme="1"/>
        <rFont val="Times New Roman"/>
        <family val="1"/>
        <charset val="204"/>
      </rPr>
      <t xml:space="preserve">
Дети, посещающие дошкольные образовательные учреждения (далее ДОУ), основную часть суточного рациона питания (не менее 70%) получают именно в детском саду. Поэтому организация питания в ДОУ должна предусматривать обеспечение детей большей частью необходимых им энергии и пищевых веществ.
Цикличное  десятидневное меню  (далее Сборник) является техническим документом для организации питания детей с 1,5 до 3 лет, с 3  до 7 лет в ДОУ с 10,5-ти часовым пребыванием.
                                                                                           </t>
    </r>
    <r>
      <rPr>
        <b/>
        <sz val="12"/>
        <color theme="1"/>
        <rFont val="Times New Roman"/>
        <family val="1"/>
        <charset val="204"/>
      </rPr>
      <t xml:space="preserve">    Разработан на основе:</t>
    </r>
    <r>
      <rPr>
        <sz val="12"/>
        <color theme="1"/>
        <rFont val="Times New Roman"/>
        <family val="1"/>
        <charset val="204"/>
      </rPr>
      <t xml:space="preserve">
1. Сборник технических нормативов - Сборник рецептур блюд и кулинарных изделий для питания детей дошкольных образовательных учреждениях.
2. Сборник рецептур блюд и кулинарных изделий для предприятий общественного питания/ Авт.-сост.: А.И.Здобнов, В.А. Цыганенко, М.И. Пересичный. – К.: А.С.К., 2005 – 656 с 
3. Сборник технических нормативов - Сборник рецептур блюд и кулинарных изделий для питания детей дошкольных образовательных учреждений / Под ред. М.П.Могильного и В.А.Тутельяна. – М.: ДеЛи принт, 2010. – 628 с. 
4. Сборник технических нормативов - Сборник рецептур блюд и кулинарных изделий для питания детей дошкольных образовательных учреждений / Под ред. М.П.Могильного и В.А.Тутельяна. – М.: ДеЛи принт, 2019
5. Сборник технических нормативов - Сборник рецептур блюд и кулинарных изделий для питания детей дошкольных образовательных учреждений / Под ред. М.П.Могильного и В.А.Тутельяна. – М.: ДеЛи принт, 2011
6. Сборник технических нормативов - Сборник рецептур блюд и кулинарных изделий для питания детей дошкольных образовательных учреждений / Под ред. М.П.Могильного и В.А.Тутельяна. – М.: ДеЛи принт, 2016
7. Сборник технологических нормативов, рецептур блюд и кулинарных изделий для дошкольных организаци и детских оздоровительных учреждений, под общ.ред А.Я. Перевалова, Уральский региональный центр питания, 2013г.
8. Сборник методических рекомендаций по организации питания детей и подростков в учреждениях образования С-П.2008 
9. разработана на основе карты №5.17 из картотеки блюд для детей раннего и дошкольного возраста "Основные принципы организации питания детей в дошольных организациях" под ред. К.С. Ладодо, Л.В. Дружининой, 2002г
10. Сборник рецептур блюд и кулинарных изделий для питания детей в дошкольных организациях, 2011.
11. СанПиН 2.3/2.4.3590-20 Санитарно-эпидемиологические требования к организации общественного питания населения. 
                                       </t>
    </r>
  </si>
  <si>
    <t>№583</t>
  </si>
  <si>
    <t>Булочка домашняя</t>
  </si>
  <si>
    <r>
      <rPr>
        <b/>
        <sz val="12"/>
        <color theme="1"/>
        <rFont val="Times New Roman"/>
        <family val="1"/>
        <charset val="204"/>
      </rPr>
      <t xml:space="preserve">I блюдо: </t>
    </r>
    <r>
      <rPr>
        <sz val="12"/>
        <color theme="1"/>
        <rFont val="Times New Roman"/>
        <family val="1"/>
        <charset val="204"/>
      </rPr>
      <t>Борщ с капустой и картофелем на м/к бульоне со сметаной</t>
    </r>
  </si>
  <si>
    <t>Коржик молочный</t>
  </si>
  <si>
    <r>
      <rPr>
        <b/>
        <sz val="12"/>
        <color theme="1"/>
        <rFont val="Times New Roman"/>
        <family val="1"/>
        <charset val="204"/>
      </rPr>
      <t xml:space="preserve">I блюдо: </t>
    </r>
    <r>
      <rPr>
        <sz val="12"/>
        <color theme="1"/>
        <rFont val="Times New Roman"/>
        <family val="1"/>
        <charset val="204"/>
      </rPr>
      <t>Суп с клёцками на курином бульоне</t>
    </r>
  </si>
  <si>
    <t>№95</t>
  </si>
  <si>
    <t>Каша "Дружба" молочная жидкая</t>
  </si>
  <si>
    <t>Сборник технических нормативов - Сборник рецептур блюд и кулинарных изделий для питания детей дишкольных образовательных учреждений</t>
  </si>
  <si>
    <t>33,,9</t>
  </si>
  <si>
    <t>УТВЕРЖДЕНО: 
приказом заведующего  МКДОУ                    детский сад  «Солнышко» 
___________ Д.Х.Акманова
от 21 апреля 2025 года №66-од</t>
  </si>
  <si>
    <t>Яйцо вареное</t>
  </si>
  <si>
    <t>№ +A1:AA27рецептуры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</si>
</sst>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i/>
      <sz val="12"/>
      <color rgb="FFC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0" xfId="0" applyFont="1"/>
    <xf numFmtId="0" fontId="1" fillId="0" borderId="1" xfId="0" applyFont="1" applyBorder="1" applyAlignment="1">
      <alignment wrapText="1"/>
    </xf>
    <xf numFmtId="0" fontId="0" fillId="2" borderId="0" xfId="0" applyFill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3" xfId="0" applyFont="1" applyBorder="1" applyAlignment="1">
      <alignment wrapText="1"/>
    </xf>
    <xf numFmtId="0" fontId="2" fillId="0" borderId="0" xfId="0" applyFont="1" applyBorder="1"/>
    <xf numFmtId="0" fontId="2" fillId="0" borderId="4" xfId="0" applyFont="1" applyBorder="1"/>
    <xf numFmtId="0" fontId="1" fillId="0" borderId="4" xfId="0" applyFon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3" borderId="1" xfId="0" applyFont="1" applyFill="1" applyBorder="1"/>
    <xf numFmtId="0" fontId="1" fillId="3" borderId="0" xfId="0" applyFont="1" applyFill="1"/>
    <xf numFmtId="0" fontId="1" fillId="3" borderId="4" xfId="0" applyFont="1" applyFill="1" applyBorder="1"/>
    <xf numFmtId="0" fontId="1" fillId="3" borderId="3" xfId="0" applyFont="1" applyFill="1" applyBorder="1"/>
    <xf numFmtId="0" fontId="1" fillId="3" borderId="1" xfId="0" applyFont="1" applyFill="1" applyBorder="1" applyAlignment="1">
      <alignment horizontal="right"/>
    </xf>
    <xf numFmtId="0" fontId="1" fillId="4" borderId="1" xfId="0" applyFont="1" applyFill="1" applyBorder="1"/>
    <xf numFmtId="0" fontId="1" fillId="4" borderId="0" xfId="0" applyFont="1" applyFill="1"/>
    <xf numFmtId="0" fontId="1" fillId="4" borderId="4" xfId="0" applyFont="1" applyFill="1" applyBorder="1"/>
    <xf numFmtId="0" fontId="1" fillId="4" borderId="3" xfId="0" applyFont="1" applyFill="1" applyBorder="1"/>
    <xf numFmtId="0" fontId="1" fillId="4" borderId="1" xfId="0" applyFont="1" applyFill="1" applyBorder="1" applyAlignment="1">
      <alignment horizontal="right"/>
    </xf>
    <xf numFmtId="0" fontId="9" fillId="3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0" fillId="0" borderId="1" xfId="0" applyFont="1" applyBorder="1"/>
    <xf numFmtId="0" fontId="10" fillId="3" borderId="1" xfId="0" applyFont="1" applyFill="1" applyBorder="1"/>
    <xf numFmtId="0" fontId="10" fillId="4" borderId="1" xfId="0" applyFont="1" applyFill="1" applyBorder="1"/>
    <xf numFmtId="0" fontId="9" fillId="4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0" xfId="0" applyFont="1"/>
    <xf numFmtId="0" fontId="7" fillId="3" borderId="0" xfId="0" applyFont="1" applyFill="1"/>
    <xf numFmtId="0" fontId="7" fillId="4" borderId="0" xfId="0" applyFont="1" applyFill="1"/>
    <xf numFmtId="0" fontId="0" fillId="0" borderId="6" xfId="0" applyBorder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1" fillId="3" borderId="1" xfId="0" applyFont="1" applyFill="1" applyBorder="1"/>
    <xf numFmtId="0" fontId="11" fillId="4" borderId="1" xfId="0" applyFont="1" applyFill="1" applyBorder="1"/>
    <xf numFmtId="0" fontId="1" fillId="5" borderId="7" xfId="0" applyFont="1" applyFill="1" applyBorder="1" applyAlignment="1">
      <alignment horizontal="center"/>
    </xf>
    <xf numFmtId="0" fontId="2" fillId="0" borderId="1" xfId="0" applyFont="1" applyBorder="1"/>
    <xf numFmtId="0" fontId="1" fillId="0" borderId="1" xfId="0" applyFont="1" applyBorder="1"/>
    <xf numFmtId="0" fontId="3" fillId="0" borderId="1" xfId="0" applyFont="1" applyBorder="1"/>
    <xf numFmtId="0" fontId="5" fillId="0" borderId="1" xfId="0" applyFont="1" applyBorder="1"/>
    <xf numFmtId="0" fontId="7" fillId="3" borderId="1" xfId="0" applyFont="1" applyFill="1" applyBorder="1"/>
    <xf numFmtId="0" fontId="7" fillId="4" borderId="1" xfId="0" applyFont="1" applyFill="1" applyBorder="1"/>
    <xf numFmtId="0" fontId="0" fillId="0" borderId="1" xfId="0" applyBorder="1" applyAlignment="1">
      <alignment horizontal="center"/>
    </xf>
    <xf numFmtId="0" fontId="2" fillId="6" borderId="1" xfId="0" applyFont="1" applyFill="1" applyBorder="1"/>
    <xf numFmtId="0" fontId="2" fillId="6" borderId="0" xfId="0" applyFont="1" applyFill="1" applyBorder="1"/>
    <xf numFmtId="0" fontId="0" fillId="0" borderId="0" xfId="0" applyBorder="1"/>
    <xf numFmtId="0" fontId="1" fillId="5" borderId="11" xfId="0" applyFont="1" applyFill="1" applyBorder="1" applyAlignment="1">
      <alignment horizontal="center"/>
    </xf>
    <xf numFmtId="0" fontId="0" fillId="0" borderId="5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4" xfId="0" applyBorder="1"/>
    <xf numFmtId="0" fontId="0" fillId="0" borderId="11" xfId="0" applyBorder="1"/>
    <xf numFmtId="0" fontId="1" fillId="4" borderId="8" xfId="0" applyFont="1" applyFill="1" applyBorder="1"/>
    <xf numFmtId="0" fontId="10" fillId="4" borderId="8" xfId="0" applyFont="1" applyFill="1" applyBorder="1"/>
    <xf numFmtId="0" fontId="1" fillId="4" borderId="14" xfId="0" applyFont="1" applyFill="1" applyBorder="1"/>
    <xf numFmtId="0" fontId="1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12" fillId="0" borderId="8" xfId="0" applyFont="1" applyBorder="1" applyAlignment="1">
      <alignment wrapText="1"/>
    </xf>
    <xf numFmtId="0" fontId="0" fillId="0" borderId="9" xfId="0" applyBorder="1" applyAlignment="1">
      <alignment wrapText="1"/>
    </xf>
    <xf numFmtId="0" fontId="0" fillId="0" borderId="7" xfId="0" applyBorder="1" applyAlignment="1">
      <alignment wrapText="1"/>
    </xf>
    <xf numFmtId="0" fontId="9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wrapText="1"/>
    </xf>
    <xf numFmtId="0" fontId="12" fillId="0" borderId="7" xfId="0" applyFont="1" applyBorder="1" applyAlignment="1">
      <alignment wrapText="1"/>
    </xf>
    <xf numFmtId="0" fontId="12" fillId="0" borderId="8" xfId="0" applyFont="1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/>
    </xf>
    <xf numFmtId="0" fontId="2" fillId="5" borderId="0" xfId="0" applyFont="1" applyFill="1" applyAlignment="1">
      <alignment horizontal="center"/>
    </xf>
    <xf numFmtId="0" fontId="9" fillId="5" borderId="5" xfId="0" applyFont="1" applyFill="1" applyBorder="1" applyAlignment="1">
      <alignment vertical="center" wrapText="1"/>
    </xf>
    <xf numFmtId="0" fontId="9" fillId="5" borderId="4" xfId="0" applyFont="1" applyFill="1" applyBorder="1" applyAlignment="1">
      <alignment vertical="center" wrapText="1"/>
    </xf>
    <xf numFmtId="0" fontId="12" fillId="0" borderId="10" xfId="0" applyFont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2" xfId="0" applyBorder="1" applyAlignment="1">
      <alignment wrapText="1"/>
    </xf>
    <xf numFmtId="0" fontId="6" fillId="0" borderId="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9" fillId="0" borderId="0" xfId="0" applyFont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32"/>
  <sheetViews>
    <sheetView zoomScale="94" zoomScaleNormal="94" workbookViewId="0">
      <selection activeCell="H28" sqref="H28"/>
    </sheetView>
  </sheetViews>
  <sheetFormatPr defaultRowHeight="14.4" x14ac:dyDescent="0.3"/>
  <cols>
    <col min="1" max="1" width="10" customWidth="1"/>
    <col min="2" max="2" width="28.33203125" customWidth="1"/>
    <col min="3" max="3" width="11.44140625" customWidth="1"/>
    <col min="8" max="8" width="10.44140625" customWidth="1"/>
    <col min="14" max="14" width="13.21875" bestFit="1" customWidth="1"/>
    <col min="17" max="17" width="8.88671875" customWidth="1"/>
    <col min="18" max="18" width="4.77734375" customWidth="1"/>
    <col min="19" max="19" width="0.5546875" customWidth="1"/>
    <col min="20" max="21" width="8.88671875" hidden="1" customWidth="1"/>
    <col min="22" max="22" width="6.88671875" customWidth="1"/>
    <col min="23" max="23" width="0.33203125" customWidth="1"/>
    <col min="24" max="25" width="8.88671875" hidden="1" customWidth="1"/>
  </cols>
  <sheetData>
    <row r="1" spans="1:32" x14ac:dyDescent="0.3">
      <c r="A1" s="67" t="s">
        <v>0</v>
      </c>
      <c r="B1" s="67" t="s">
        <v>1</v>
      </c>
      <c r="C1" s="68" t="s">
        <v>9</v>
      </c>
      <c r="D1" s="69" t="s">
        <v>10</v>
      </c>
      <c r="E1" s="69"/>
      <c r="F1" s="69"/>
      <c r="G1" s="68" t="s">
        <v>18</v>
      </c>
      <c r="H1" s="68" t="s">
        <v>11</v>
      </c>
      <c r="I1" s="70" t="s">
        <v>9</v>
      </c>
      <c r="J1" s="71" t="s">
        <v>10</v>
      </c>
      <c r="K1" s="71"/>
      <c r="L1" s="71"/>
      <c r="M1" s="70" t="s">
        <v>18</v>
      </c>
      <c r="N1" s="70" t="s">
        <v>11</v>
      </c>
    </row>
    <row r="2" spans="1:32" ht="25.8" customHeight="1" x14ac:dyDescent="0.3">
      <c r="A2" s="67"/>
      <c r="B2" s="67"/>
      <c r="C2" s="68"/>
      <c r="D2" s="25" t="s">
        <v>15</v>
      </c>
      <c r="E2" s="25" t="s">
        <v>16</v>
      </c>
      <c r="F2" s="32" t="s">
        <v>17</v>
      </c>
      <c r="G2" s="68"/>
      <c r="H2" s="68"/>
      <c r="I2" s="70"/>
      <c r="J2" s="26" t="s">
        <v>15</v>
      </c>
      <c r="K2" s="26" t="s">
        <v>16</v>
      </c>
      <c r="L2" s="31" t="s">
        <v>17</v>
      </c>
      <c r="M2" s="70"/>
      <c r="N2" s="70"/>
    </row>
    <row r="3" spans="1:32" ht="19.2" customHeight="1" x14ac:dyDescent="0.3">
      <c r="A3" s="6"/>
      <c r="B3" s="49" t="s">
        <v>53</v>
      </c>
      <c r="C3" s="72" t="s">
        <v>28</v>
      </c>
      <c r="D3" s="73"/>
      <c r="E3" s="73"/>
      <c r="F3" s="73"/>
      <c r="G3" s="73"/>
      <c r="H3" s="73"/>
      <c r="I3" s="74" t="s">
        <v>29</v>
      </c>
      <c r="J3" s="75"/>
      <c r="K3" s="75"/>
      <c r="L3" s="75"/>
      <c r="M3" s="75"/>
      <c r="N3" s="75"/>
    </row>
    <row r="4" spans="1:32" ht="15.6" x14ac:dyDescent="0.3">
      <c r="A4" s="6"/>
      <c r="B4" s="42" t="s">
        <v>2</v>
      </c>
      <c r="C4" s="73"/>
      <c r="D4" s="73"/>
      <c r="E4" s="73"/>
      <c r="F4" s="73"/>
      <c r="G4" s="73"/>
      <c r="H4" s="73"/>
      <c r="I4" s="75"/>
      <c r="J4" s="75"/>
      <c r="K4" s="75"/>
      <c r="L4" s="75"/>
      <c r="M4" s="75"/>
      <c r="N4" s="75"/>
    </row>
    <row r="5" spans="1:32" ht="45.6" customHeight="1" x14ac:dyDescent="0.3">
      <c r="A5" s="6" t="str">
        <f>'5 день    '!A5</f>
        <v>№390</v>
      </c>
      <c r="B5" s="4" t="str">
        <f>'5 день    '!B5</f>
        <v>Каша манная  молочная жидкая</v>
      </c>
      <c r="C5" s="15">
        <f>'5 день    '!C5</f>
        <v>150</v>
      </c>
      <c r="D5" s="15">
        <v>4.82</v>
      </c>
      <c r="E5" s="15">
        <f>'5 день    '!E5</f>
        <v>4.5</v>
      </c>
      <c r="F5" s="15">
        <f>'5 день    '!F5</f>
        <v>14.75</v>
      </c>
      <c r="G5" s="15">
        <f>'5 день    '!G5</f>
        <v>0.82</v>
      </c>
      <c r="H5" s="15">
        <f>'5 день    '!H5</f>
        <v>127.92</v>
      </c>
      <c r="I5" s="20">
        <f>'5 день    '!I5</f>
        <v>180</v>
      </c>
      <c r="J5" s="20">
        <f>'5 день    '!J5</f>
        <v>6.24</v>
      </c>
      <c r="K5" s="20">
        <f>'5 день    '!K5</f>
        <v>6.1</v>
      </c>
      <c r="L5" s="20">
        <f>'5 день    '!L5</f>
        <v>19.7</v>
      </c>
      <c r="M5" s="20">
        <f>'5 день    '!M5</f>
        <v>1.0900000000000001</v>
      </c>
      <c r="N5" s="20">
        <f>'5 день    '!N5</f>
        <v>158.63999999999999</v>
      </c>
      <c r="O5" s="62" t="s">
        <v>93</v>
      </c>
      <c r="P5" s="63"/>
      <c r="Q5" s="63"/>
      <c r="R5" s="63"/>
      <c r="S5" s="63"/>
      <c r="T5" s="63"/>
      <c r="U5" s="63"/>
      <c r="V5" s="63"/>
      <c r="W5" s="63"/>
      <c r="Z5" s="51"/>
    </row>
    <row r="6" spans="1:32" ht="46.2" customHeight="1" x14ac:dyDescent="0.3">
      <c r="A6" s="6" t="s">
        <v>105</v>
      </c>
      <c r="B6" s="27" t="s">
        <v>103</v>
      </c>
      <c r="C6" s="15">
        <v>20</v>
      </c>
      <c r="D6" s="15">
        <v>1.62</v>
      </c>
      <c r="E6" s="15">
        <v>3.6</v>
      </c>
      <c r="F6" s="15">
        <v>12</v>
      </c>
      <c r="G6" s="15">
        <v>0</v>
      </c>
      <c r="H6" s="15">
        <v>90</v>
      </c>
      <c r="I6" s="20">
        <v>35</v>
      </c>
      <c r="J6" s="20">
        <v>1.75</v>
      </c>
      <c r="K6" s="20">
        <v>4.8</v>
      </c>
      <c r="L6" s="20">
        <v>16</v>
      </c>
      <c r="M6" s="20">
        <v>0</v>
      </c>
      <c r="N6" s="20">
        <v>135</v>
      </c>
      <c r="O6" s="64" t="s">
        <v>92</v>
      </c>
      <c r="P6" s="65"/>
      <c r="Q6" s="65"/>
      <c r="R6" s="65"/>
      <c r="S6" s="65"/>
      <c r="T6" s="65"/>
      <c r="U6" s="65"/>
      <c r="V6" s="65"/>
      <c r="W6" s="65"/>
      <c r="X6" s="65"/>
      <c r="Y6" s="66"/>
    </row>
    <row r="7" spans="1:32" ht="46.2" customHeight="1" x14ac:dyDescent="0.3">
      <c r="A7" s="6" t="s">
        <v>106</v>
      </c>
      <c r="B7" s="4" t="s">
        <v>30</v>
      </c>
      <c r="C7" s="15">
        <v>4</v>
      </c>
      <c r="D7" s="15">
        <v>1.1599999999999999</v>
      </c>
      <c r="E7" s="15">
        <v>1.48</v>
      </c>
      <c r="F7" s="15">
        <v>0</v>
      </c>
      <c r="G7" s="15">
        <v>0.04</v>
      </c>
      <c r="H7" s="15">
        <v>18.2</v>
      </c>
      <c r="I7" s="20">
        <v>6</v>
      </c>
      <c r="J7" s="20">
        <v>2.3199999999999998</v>
      </c>
      <c r="K7" s="20">
        <v>2.95</v>
      </c>
      <c r="L7" s="20">
        <v>0</v>
      </c>
      <c r="M7" s="20">
        <v>0.06</v>
      </c>
      <c r="N7" s="20">
        <v>36.4</v>
      </c>
      <c r="O7" s="62" t="s">
        <v>93</v>
      </c>
      <c r="P7" s="63"/>
      <c r="Q7" s="63"/>
      <c r="R7" s="63"/>
      <c r="S7" s="63"/>
      <c r="T7" s="63"/>
      <c r="U7" s="63"/>
      <c r="V7" s="63"/>
      <c r="W7" s="63"/>
    </row>
    <row r="8" spans="1:32" ht="55.2" customHeight="1" x14ac:dyDescent="0.3">
      <c r="A8" s="6" t="str">
        <f>'6 день    '!A8</f>
        <v>№43</v>
      </c>
      <c r="B8" s="4" t="s">
        <v>23</v>
      </c>
      <c r="C8" s="15">
        <f ca="1">'6 день    '!C8</f>
        <v>180</v>
      </c>
      <c r="D8" s="15">
        <v>4.0999999999999996</v>
      </c>
      <c r="E8" s="15">
        <v>3.5</v>
      </c>
      <c r="F8" s="15">
        <v>17.329999999999998</v>
      </c>
      <c r="G8" s="15">
        <v>0.4</v>
      </c>
      <c r="H8" s="15">
        <v>118.8</v>
      </c>
      <c r="I8" s="20">
        <f ca="1">'6 день    '!I8</f>
        <v>180</v>
      </c>
      <c r="J8" s="20">
        <v>4.0999999999999996</v>
      </c>
      <c r="K8" s="20">
        <v>3.5</v>
      </c>
      <c r="L8" s="20">
        <v>17.329999999999998</v>
      </c>
      <c r="M8" s="20">
        <v>0.4</v>
      </c>
      <c r="N8" s="20">
        <v>118.8</v>
      </c>
      <c r="O8" s="64" t="s">
        <v>92</v>
      </c>
      <c r="P8" s="65"/>
      <c r="Q8" s="65"/>
      <c r="R8" s="65"/>
      <c r="S8" s="65"/>
      <c r="T8" s="65"/>
      <c r="U8" s="65"/>
      <c r="V8" s="65"/>
      <c r="W8" s="65"/>
      <c r="X8" s="65"/>
      <c r="Y8" s="66"/>
    </row>
    <row r="9" spans="1:32" ht="16.2" x14ac:dyDescent="0.35">
      <c r="A9" s="6"/>
      <c r="B9" s="28" t="s">
        <v>3</v>
      </c>
      <c r="C9" s="29">
        <f t="shared" ref="C9:N9" ca="1" si="0">SUM(C5:C8)</f>
        <v>349</v>
      </c>
      <c r="D9" s="29">
        <f t="shared" si="0"/>
        <v>11.7</v>
      </c>
      <c r="E9" s="29">
        <f t="shared" si="0"/>
        <v>13.08</v>
      </c>
      <c r="F9" s="29">
        <f t="shared" si="0"/>
        <v>44.08</v>
      </c>
      <c r="G9" s="29">
        <f t="shared" si="0"/>
        <v>1.26</v>
      </c>
      <c r="H9" s="29">
        <f t="shared" si="0"/>
        <v>354.92</v>
      </c>
      <c r="I9" s="30">
        <f t="shared" ca="1" si="0"/>
        <v>396</v>
      </c>
      <c r="J9" s="30">
        <f t="shared" si="0"/>
        <v>14.41</v>
      </c>
      <c r="K9" s="30">
        <f t="shared" si="0"/>
        <v>17.349999999999998</v>
      </c>
      <c r="L9" s="30">
        <f t="shared" si="0"/>
        <v>53.03</v>
      </c>
      <c r="M9" s="30">
        <f t="shared" si="0"/>
        <v>1.5500000000000003</v>
      </c>
      <c r="N9" s="30">
        <f t="shared" si="0"/>
        <v>448.84</v>
      </c>
    </row>
    <row r="10" spans="1:32" ht="15.6" x14ac:dyDescent="0.3">
      <c r="A10" s="6"/>
      <c r="B10" s="43"/>
      <c r="C10" s="15"/>
      <c r="D10" s="15"/>
      <c r="E10" s="15"/>
      <c r="F10" s="15"/>
      <c r="G10" s="15"/>
      <c r="H10" s="15"/>
      <c r="I10" s="20"/>
      <c r="J10" s="20"/>
      <c r="K10" s="20"/>
      <c r="L10" s="20"/>
      <c r="M10" s="20"/>
      <c r="N10" s="20"/>
    </row>
    <row r="11" spans="1:32" ht="15.6" x14ac:dyDescent="0.3">
      <c r="A11" s="6"/>
      <c r="B11" s="42" t="s">
        <v>12</v>
      </c>
      <c r="C11" s="15"/>
      <c r="D11" s="15"/>
      <c r="E11" s="15"/>
      <c r="F11" s="15"/>
      <c r="G11" s="15"/>
      <c r="H11" s="15"/>
      <c r="I11" s="20"/>
      <c r="J11" s="20"/>
      <c r="K11" s="20"/>
      <c r="L11" s="20"/>
      <c r="M11" s="20"/>
      <c r="N11" s="20"/>
    </row>
    <row r="12" spans="1:32" ht="15.6" x14ac:dyDescent="0.3">
      <c r="A12" s="6"/>
      <c r="B12" s="43" t="s">
        <v>24</v>
      </c>
      <c r="C12" s="15">
        <v>108</v>
      </c>
      <c r="D12" s="15">
        <v>0.48</v>
      </c>
      <c r="E12" s="15">
        <v>0.4</v>
      </c>
      <c r="F12" s="15">
        <v>14.76</v>
      </c>
      <c r="G12" s="15">
        <v>17.600000000000001</v>
      </c>
      <c r="H12" s="15">
        <v>38.6</v>
      </c>
      <c r="I12" s="20">
        <v>114</v>
      </c>
      <c r="J12" s="20">
        <v>0.68</v>
      </c>
      <c r="K12" s="20">
        <v>0.63</v>
      </c>
      <c r="L12" s="20">
        <v>20.91</v>
      </c>
      <c r="M12" s="20">
        <v>18.399999999999999</v>
      </c>
      <c r="N12" s="20">
        <v>54.6</v>
      </c>
    </row>
    <row r="13" spans="1:32" ht="15.6" x14ac:dyDescent="0.3">
      <c r="A13" s="6"/>
      <c r="B13" s="4" t="s">
        <v>25</v>
      </c>
      <c r="C13" s="15">
        <v>100</v>
      </c>
      <c r="D13" s="15">
        <v>0.2</v>
      </c>
      <c r="E13" s="15">
        <v>0.2</v>
      </c>
      <c r="F13" s="15">
        <v>11.6</v>
      </c>
      <c r="G13" s="15">
        <v>12</v>
      </c>
      <c r="H13" s="15">
        <v>48</v>
      </c>
      <c r="I13" s="20">
        <v>100</v>
      </c>
      <c r="J13" s="20">
        <v>0.2</v>
      </c>
      <c r="K13" s="20">
        <v>0.2</v>
      </c>
      <c r="L13" s="20">
        <v>11.6</v>
      </c>
      <c r="M13" s="20">
        <v>12</v>
      </c>
      <c r="N13" s="20">
        <v>48</v>
      </c>
    </row>
    <row r="14" spans="1:32" ht="16.2" x14ac:dyDescent="0.35">
      <c r="A14" s="6"/>
      <c r="B14" s="28" t="s">
        <v>6</v>
      </c>
      <c r="C14" s="29">
        <f t="shared" ref="C14:N14" si="1">SUM(C12:C13)</f>
        <v>208</v>
      </c>
      <c r="D14" s="29">
        <f t="shared" si="1"/>
        <v>0.67999999999999994</v>
      </c>
      <c r="E14" s="29">
        <f t="shared" si="1"/>
        <v>0.60000000000000009</v>
      </c>
      <c r="F14" s="29">
        <f t="shared" si="1"/>
        <v>26.36</v>
      </c>
      <c r="G14" s="29">
        <f t="shared" si="1"/>
        <v>29.6</v>
      </c>
      <c r="H14" s="29">
        <f t="shared" si="1"/>
        <v>86.6</v>
      </c>
      <c r="I14" s="30">
        <f t="shared" si="1"/>
        <v>214</v>
      </c>
      <c r="J14" s="30">
        <f t="shared" si="1"/>
        <v>0.88000000000000012</v>
      </c>
      <c r="K14" s="30">
        <f t="shared" si="1"/>
        <v>0.83000000000000007</v>
      </c>
      <c r="L14" s="30">
        <f t="shared" si="1"/>
        <v>32.51</v>
      </c>
      <c r="M14" s="30">
        <f t="shared" si="1"/>
        <v>30.4</v>
      </c>
      <c r="N14" s="30">
        <f t="shared" si="1"/>
        <v>102.6</v>
      </c>
      <c r="AC14" s="51"/>
    </row>
    <row r="15" spans="1:32" ht="15.6" x14ac:dyDescent="0.3">
      <c r="A15" s="6"/>
      <c r="B15" s="43"/>
      <c r="C15" s="15"/>
      <c r="D15" s="15"/>
      <c r="E15" s="15"/>
      <c r="F15" s="15"/>
      <c r="G15" s="15"/>
      <c r="H15" s="15"/>
      <c r="I15" s="20"/>
      <c r="J15" s="20"/>
      <c r="K15" s="20"/>
      <c r="L15" s="20"/>
      <c r="M15" s="20"/>
      <c r="N15" s="20"/>
    </row>
    <row r="16" spans="1:32" ht="15.6" x14ac:dyDescent="0.3">
      <c r="A16" s="6"/>
      <c r="B16" s="42" t="s">
        <v>4</v>
      </c>
      <c r="C16" s="15"/>
      <c r="D16" s="15"/>
      <c r="E16" s="15"/>
      <c r="F16" s="15"/>
      <c r="G16" s="15"/>
      <c r="H16" s="15"/>
      <c r="I16" s="20"/>
      <c r="J16" s="20"/>
      <c r="K16" s="20"/>
      <c r="L16" s="20"/>
      <c r="M16" s="20"/>
      <c r="N16" s="20"/>
      <c r="AF16" s="51"/>
    </row>
    <row r="17" spans="1:25" ht="45.6" customHeight="1" x14ac:dyDescent="0.3">
      <c r="A17" s="6" t="s">
        <v>80</v>
      </c>
      <c r="B17" s="4" t="s">
        <v>127</v>
      </c>
      <c r="C17" s="15">
        <v>30</v>
      </c>
      <c r="D17" s="15">
        <v>7.09</v>
      </c>
      <c r="E17" s="15">
        <v>0.31</v>
      </c>
      <c r="F17" s="15">
        <v>2.0259999999999998</v>
      </c>
      <c r="G17" s="15">
        <v>2.19</v>
      </c>
      <c r="H17" s="15">
        <v>27.28</v>
      </c>
      <c r="I17" s="20">
        <v>60</v>
      </c>
      <c r="J17" s="20">
        <v>14.22</v>
      </c>
      <c r="K17" s="20">
        <v>0.63</v>
      </c>
      <c r="L17" s="20">
        <v>4.0599999999999996</v>
      </c>
      <c r="M17" s="20">
        <v>4.3899999999999997</v>
      </c>
      <c r="N17" s="20">
        <v>54.6</v>
      </c>
      <c r="O17" s="64" t="s">
        <v>91</v>
      </c>
      <c r="P17" s="65"/>
      <c r="Q17" s="65"/>
      <c r="R17" s="65"/>
      <c r="S17" s="65"/>
      <c r="T17" s="65"/>
      <c r="U17" s="65"/>
      <c r="V17" s="65"/>
      <c r="W17" s="65"/>
      <c r="X17" s="65"/>
      <c r="Y17" s="66"/>
    </row>
    <row r="18" spans="1:25" ht="46.8" customHeight="1" x14ac:dyDescent="0.3">
      <c r="A18" s="6" t="s">
        <v>87</v>
      </c>
      <c r="B18" s="4" t="s">
        <v>59</v>
      </c>
      <c r="C18" s="15">
        <v>150</v>
      </c>
      <c r="D18" s="15">
        <v>1.26</v>
      </c>
      <c r="E18" s="15">
        <v>6.01</v>
      </c>
      <c r="F18" s="15">
        <v>14.65</v>
      </c>
      <c r="G18" s="15">
        <v>8.52</v>
      </c>
      <c r="H18" s="15">
        <v>57.3</v>
      </c>
      <c r="I18" s="20">
        <v>200</v>
      </c>
      <c r="J18" s="20">
        <v>1.38</v>
      </c>
      <c r="K18" s="20">
        <v>7.2</v>
      </c>
      <c r="L18" s="20">
        <v>13.4</v>
      </c>
      <c r="M18" s="20">
        <v>9.3000000000000007</v>
      </c>
      <c r="N18" s="20">
        <v>136</v>
      </c>
      <c r="O18" s="64" t="s">
        <v>92</v>
      </c>
      <c r="P18" s="65"/>
      <c r="Q18" s="65"/>
      <c r="R18" s="65"/>
      <c r="S18" s="65"/>
      <c r="T18" s="65"/>
      <c r="U18" s="65"/>
      <c r="V18" s="65"/>
      <c r="W18" s="65"/>
      <c r="X18" s="65"/>
      <c r="Y18" s="66"/>
    </row>
    <row r="19" spans="1:25" ht="54.6" customHeight="1" x14ac:dyDescent="0.3">
      <c r="A19" s="6" t="s">
        <v>139</v>
      </c>
      <c r="B19" s="4" t="s">
        <v>138</v>
      </c>
      <c r="C19" s="15">
        <v>110</v>
      </c>
      <c r="D19" s="15">
        <v>3.8</v>
      </c>
      <c r="E19" s="15">
        <v>3.37</v>
      </c>
      <c r="F19" s="15">
        <v>23.49</v>
      </c>
      <c r="G19" s="15">
        <v>0</v>
      </c>
      <c r="H19" s="15">
        <v>136.4</v>
      </c>
      <c r="I19" s="20">
        <v>130</v>
      </c>
      <c r="J19" s="20">
        <v>5.21</v>
      </c>
      <c r="K19" s="20">
        <v>4.59</v>
      </c>
      <c r="L19" s="20">
        <v>3.03</v>
      </c>
      <c r="M19" s="20">
        <v>0</v>
      </c>
      <c r="N19" s="20">
        <v>186</v>
      </c>
      <c r="O19" s="64" t="s">
        <v>118</v>
      </c>
      <c r="P19" s="65"/>
      <c r="Q19" s="65"/>
      <c r="R19" s="65"/>
      <c r="S19" s="65"/>
      <c r="T19" s="65"/>
      <c r="U19" s="65"/>
      <c r="V19" s="65"/>
      <c r="W19" s="65"/>
      <c r="X19" s="65"/>
      <c r="Y19" s="66"/>
    </row>
    <row r="20" spans="1:25" ht="47.4" customHeight="1" x14ac:dyDescent="0.3">
      <c r="A20" s="6" t="s">
        <v>88</v>
      </c>
      <c r="B20" s="4" t="s">
        <v>149</v>
      </c>
      <c r="C20" s="15">
        <v>50</v>
      </c>
      <c r="D20" s="15">
        <v>12.38</v>
      </c>
      <c r="E20" s="15">
        <v>12.43</v>
      </c>
      <c r="F20" s="15">
        <v>3.29</v>
      </c>
      <c r="G20" s="15">
        <v>0.01</v>
      </c>
      <c r="H20" s="15">
        <v>180.66</v>
      </c>
      <c r="I20" s="20">
        <v>70</v>
      </c>
      <c r="J20" s="20">
        <v>16.8</v>
      </c>
      <c r="K20" s="20">
        <v>16.600000000000001</v>
      </c>
      <c r="L20" s="20">
        <v>4.47</v>
      </c>
      <c r="M20" s="20">
        <v>1.2999999999999999E-2</v>
      </c>
      <c r="N20" s="20">
        <v>248</v>
      </c>
      <c r="O20" s="64" t="s">
        <v>92</v>
      </c>
      <c r="P20" s="65"/>
      <c r="Q20" s="65"/>
      <c r="R20" s="65"/>
      <c r="S20" s="65"/>
      <c r="T20" s="65"/>
      <c r="U20" s="65"/>
      <c r="V20" s="65"/>
      <c r="W20" s="65"/>
      <c r="X20" s="65"/>
      <c r="Y20" s="66"/>
    </row>
    <row r="21" spans="1:25" ht="54.6" customHeight="1" x14ac:dyDescent="0.3">
      <c r="A21" s="6" t="s">
        <v>71</v>
      </c>
      <c r="B21" s="4" t="s">
        <v>38</v>
      </c>
      <c r="C21" s="15">
        <v>150</v>
      </c>
      <c r="D21" s="15">
        <v>0.1</v>
      </c>
      <c r="E21" s="15">
        <v>0.1</v>
      </c>
      <c r="F21" s="15">
        <v>18.100000000000001</v>
      </c>
      <c r="G21" s="15">
        <v>0.49</v>
      </c>
      <c r="H21" s="15">
        <v>73.5</v>
      </c>
      <c r="I21" s="20">
        <v>180</v>
      </c>
      <c r="J21" s="20">
        <v>0.13</v>
      </c>
      <c r="K21" s="20">
        <v>0.12</v>
      </c>
      <c r="L21" s="20">
        <v>21.72</v>
      </c>
      <c r="M21" s="20">
        <v>0.56000000000000005</v>
      </c>
      <c r="N21" s="20">
        <v>88</v>
      </c>
      <c r="O21" s="64" t="s">
        <v>92</v>
      </c>
      <c r="P21" s="65"/>
      <c r="Q21" s="65"/>
      <c r="R21" s="65"/>
      <c r="S21" s="65"/>
      <c r="T21" s="65"/>
      <c r="U21" s="65"/>
      <c r="V21" s="65"/>
      <c r="W21" s="65"/>
      <c r="X21" s="65"/>
      <c r="Y21" s="66"/>
    </row>
    <row r="22" spans="1:25" ht="45.6" customHeight="1" x14ac:dyDescent="0.3">
      <c r="A22" s="6" t="s">
        <v>150</v>
      </c>
      <c r="B22" s="4" t="s">
        <v>14</v>
      </c>
      <c r="C22" s="15">
        <v>15</v>
      </c>
      <c r="D22" s="15">
        <v>2.0099999999999998</v>
      </c>
      <c r="E22" s="15">
        <v>0.27</v>
      </c>
      <c r="F22" s="15">
        <v>11.6</v>
      </c>
      <c r="G22" s="15">
        <v>0.06</v>
      </c>
      <c r="H22" s="15">
        <v>79.599999999999994</v>
      </c>
      <c r="I22" s="20">
        <v>30</v>
      </c>
      <c r="J22" s="20">
        <v>4</v>
      </c>
      <c r="K22" s="20">
        <v>0.54</v>
      </c>
      <c r="L22" s="20">
        <v>23.2</v>
      </c>
      <c r="M22" s="20">
        <v>0.12</v>
      </c>
      <c r="N22" s="20">
        <v>159.6</v>
      </c>
      <c r="O22" s="64" t="s">
        <v>92</v>
      </c>
      <c r="P22" s="65"/>
      <c r="Q22" s="65"/>
      <c r="R22" s="65"/>
      <c r="S22" s="65"/>
      <c r="T22" s="65"/>
      <c r="U22" s="65"/>
      <c r="V22" s="65"/>
      <c r="W22" s="65"/>
      <c r="X22" s="65"/>
      <c r="Y22" s="66"/>
    </row>
    <row r="23" spans="1:25" ht="46.8" customHeight="1" x14ac:dyDescent="0.3">
      <c r="A23" s="6" t="s">
        <v>151</v>
      </c>
      <c r="B23" s="4" t="s">
        <v>13</v>
      </c>
      <c r="C23" s="15">
        <v>15</v>
      </c>
      <c r="D23" s="15">
        <v>1.44</v>
      </c>
      <c r="E23" s="15">
        <v>0.36</v>
      </c>
      <c r="F23" s="15">
        <v>12.48</v>
      </c>
      <c r="G23" s="15">
        <v>1.33</v>
      </c>
      <c r="H23" s="15">
        <v>59.4</v>
      </c>
      <c r="I23" s="20">
        <v>30</v>
      </c>
      <c r="J23" s="20">
        <v>2.88</v>
      </c>
      <c r="K23" s="20">
        <v>0.72</v>
      </c>
      <c r="L23" s="20">
        <v>24.96</v>
      </c>
      <c r="M23" s="20">
        <v>2.66</v>
      </c>
      <c r="N23" s="20">
        <v>118.8</v>
      </c>
      <c r="O23" s="64" t="s">
        <v>92</v>
      </c>
      <c r="P23" s="65"/>
      <c r="Q23" s="65"/>
      <c r="R23" s="65"/>
      <c r="S23" s="65"/>
      <c r="T23" s="65"/>
      <c r="U23" s="65"/>
      <c r="V23" s="65"/>
      <c r="W23" s="65"/>
      <c r="X23" s="65"/>
      <c r="Y23" s="66"/>
    </row>
    <row r="24" spans="1:25" ht="16.2" x14ac:dyDescent="0.35">
      <c r="A24" s="6"/>
      <c r="B24" s="28" t="s">
        <v>5</v>
      </c>
      <c r="C24" s="29">
        <v>510</v>
      </c>
      <c r="D24" s="29">
        <f t="shared" ref="D24:N24" si="2">SUM(D17:D23)</f>
        <v>28.080000000000002</v>
      </c>
      <c r="E24" s="29">
        <f t="shared" si="2"/>
        <v>22.849999999999998</v>
      </c>
      <c r="F24" s="29">
        <f t="shared" si="2"/>
        <v>85.635999999999996</v>
      </c>
      <c r="G24" s="29">
        <f t="shared" si="2"/>
        <v>12.6</v>
      </c>
      <c r="H24" s="29">
        <f t="shared" si="2"/>
        <v>614.14</v>
      </c>
      <c r="I24" s="30">
        <f t="shared" si="2"/>
        <v>700</v>
      </c>
      <c r="J24" s="30">
        <f t="shared" si="2"/>
        <v>44.620000000000005</v>
      </c>
      <c r="K24" s="30">
        <f t="shared" si="2"/>
        <v>30.400000000000002</v>
      </c>
      <c r="L24" s="30">
        <f t="shared" si="2"/>
        <v>94.84</v>
      </c>
      <c r="M24" s="30">
        <f t="shared" si="2"/>
        <v>17.042999999999999</v>
      </c>
      <c r="N24" s="30">
        <f t="shared" si="2"/>
        <v>991</v>
      </c>
    </row>
    <row r="25" spans="1:25" ht="15.6" x14ac:dyDescent="0.3">
      <c r="A25" s="6"/>
      <c r="B25" s="43"/>
      <c r="C25" s="15"/>
      <c r="D25" s="15"/>
      <c r="E25" s="15"/>
      <c r="F25" s="15"/>
      <c r="G25" s="15"/>
      <c r="H25" s="15"/>
      <c r="I25" s="20"/>
      <c r="J25" s="20"/>
      <c r="K25" s="20"/>
      <c r="L25" s="20"/>
      <c r="M25" s="20"/>
      <c r="N25" s="20"/>
    </row>
    <row r="26" spans="1:25" ht="15.6" x14ac:dyDescent="0.3">
      <c r="A26" s="6"/>
      <c r="B26" s="42" t="s">
        <v>7</v>
      </c>
      <c r="C26" s="15"/>
      <c r="D26" s="15"/>
      <c r="E26" s="15"/>
      <c r="F26" s="15"/>
      <c r="G26" s="15"/>
      <c r="H26" s="15"/>
      <c r="I26" s="20"/>
      <c r="J26" s="20"/>
      <c r="K26" s="20"/>
      <c r="L26" s="20"/>
      <c r="M26" s="20"/>
      <c r="N26" s="20"/>
    </row>
    <row r="27" spans="1:25" ht="58.2" customHeight="1" x14ac:dyDescent="0.3">
      <c r="A27" s="6" t="s">
        <v>114</v>
      </c>
      <c r="B27" s="4" t="s">
        <v>60</v>
      </c>
      <c r="C27" s="19">
        <v>80</v>
      </c>
      <c r="D27" s="15">
        <v>19.62</v>
      </c>
      <c r="E27" s="15">
        <v>14.63</v>
      </c>
      <c r="F27" s="15">
        <v>13.78</v>
      </c>
      <c r="G27" s="15">
        <v>0.76700000000000002</v>
      </c>
      <c r="H27" s="15">
        <v>261.85000000000002</v>
      </c>
      <c r="I27" s="24">
        <v>100</v>
      </c>
      <c r="J27" s="20">
        <v>23.6</v>
      </c>
      <c r="K27" s="20">
        <v>18.07</v>
      </c>
      <c r="L27" s="20">
        <v>17.88</v>
      </c>
      <c r="M27" s="20">
        <v>0.9</v>
      </c>
      <c r="N27" s="20">
        <v>324.14</v>
      </c>
      <c r="O27" s="64" t="s">
        <v>115</v>
      </c>
      <c r="P27" s="65"/>
      <c r="Q27" s="65"/>
      <c r="R27" s="65"/>
      <c r="S27" s="65"/>
      <c r="T27" s="65"/>
      <c r="U27" s="65"/>
      <c r="V27" s="65"/>
      <c r="W27" s="65"/>
      <c r="X27" s="65"/>
      <c r="Y27" s="66"/>
    </row>
    <row r="28" spans="1:25" ht="55.8" customHeight="1" x14ac:dyDescent="0.3">
      <c r="A28" s="6" t="s">
        <v>73</v>
      </c>
      <c r="B28" s="4" t="s">
        <v>20</v>
      </c>
      <c r="C28" s="15">
        <v>150</v>
      </c>
      <c r="D28" s="15">
        <v>2.8</v>
      </c>
      <c r="E28" s="15">
        <v>3.2</v>
      </c>
      <c r="F28" s="15">
        <v>10.71</v>
      </c>
      <c r="G28" s="15">
        <v>1.3</v>
      </c>
      <c r="H28" s="15">
        <v>83</v>
      </c>
      <c r="I28" s="20">
        <v>180</v>
      </c>
      <c r="J28" s="20">
        <v>3.11</v>
      </c>
      <c r="K28" s="20">
        <v>3.55</v>
      </c>
      <c r="L28" s="20">
        <v>12.24</v>
      </c>
      <c r="M28" s="20">
        <v>1.44</v>
      </c>
      <c r="N28" s="20">
        <v>93</v>
      </c>
      <c r="O28" s="64" t="s">
        <v>93</v>
      </c>
      <c r="P28" s="65"/>
      <c r="Q28" s="65"/>
      <c r="R28" s="65"/>
      <c r="S28" s="65"/>
      <c r="T28" s="65"/>
      <c r="U28" s="65"/>
      <c r="V28" s="65"/>
      <c r="W28" s="65"/>
      <c r="X28" s="65"/>
      <c r="Y28" s="66"/>
    </row>
    <row r="29" spans="1:25" ht="15.6" hidden="1" customHeight="1" x14ac:dyDescent="0.3">
      <c r="A29" s="6"/>
      <c r="B29" s="4" t="s">
        <v>14</v>
      </c>
      <c r="C29" s="15">
        <v>15</v>
      </c>
      <c r="D29" s="15">
        <v>1.1850000000000001</v>
      </c>
      <c r="E29" s="15">
        <v>0.15</v>
      </c>
      <c r="F29" s="15">
        <v>7.2450000000000001</v>
      </c>
      <c r="G29" s="15"/>
      <c r="H29" s="15">
        <v>35.25</v>
      </c>
      <c r="I29" s="20">
        <v>30</v>
      </c>
      <c r="J29" s="20">
        <v>2.1</v>
      </c>
      <c r="K29" s="20">
        <v>0.3</v>
      </c>
      <c r="L29" s="20">
        <v>14.19</v>
      </c>
      <c r="M29" s="20"/>
      <c r="N29" s="20">
        <v>70.5</v>
      </c>
    </row>
    <row r="30" spans="1:25" ht="16.2" hidden="1" x14ac:dyDescent="0.35">
      <c r="A30" s="44"/>
      <c r="B30" s="28" t="s">
        <v>8</v>
      </c>
      <c r="C30" s="29">
        <v>200</v>
      </c>
      <c r="D30" s="29">
        <v>9</v>
      </c>
      <c r="E30" s="29">
        <v>2.29</v>
      </c>
      <c r="F30" s="29">
        <v>9.75</v>
      </c>
      <c r="G30" s="29">
        <v>4.5</v>
      </c>
      <c r="H30" s="29">
        <f>SUM(H27:H28)</f>
        <v>344.85</v>
      </c>
      <c r="I30" s="30">
        <f>SUM(I27:I28)</f>
        <v>280</v>
      </c>
      <c r="J30" s="30">
        <v>10.8</v>
      </c>
      <c r="K30" s="30">
        <v>1.75</v>
      </c>
      <c r="L30" s="30">
        <v>11.7</v>
      </c>
      <c r="M30" s="30">
        <v>5.4</v>
      </c>
      <c r="N30" s="30">
        <v>44.35</v>
      </c>
    </row>
    <row r="31" spans="1:25" ht="16.2" x14ac:dyDescent="0.35">
      <c r="A31" s="44"/>
      <c r="B31" s="28" t="s">
        <v>8</v>
      </c>
      <c r="C31" s="29">
        <f t="shared" ref="C31:N31" si="3">SUM(C27:C28)</f>
        <v>230</v>
      </c>
      <c r="D31" s="29">
        <f t="shared" si="3"/>
        <v>22.42</v>
      </c>
      <c r="E31" s="29">
        <f t="shared" si="3"/>
        <v>17.830000000000002</v>
      </c>
      <c r="F31" s="29">
        <f t="shared" si="3"/>
        <v>24.490000000000002</v>
      </c>
      <c r="G31" s="29">
        <f t="shared" si="3"/>
        <v>2.0670000000000002</v>
      </c>
      <c r="H31" s="29">
        <f t="shared" si="3"/>
        <v>344.85</v>
      </c>
      <c r="I31" s="30">
        <f t="shared" si="3"/>
        <v>280</v>
      </c>
      <c r="J31" s="30">
        <f t="shared" si="3"/>
        <v>26.71</v>
      </c>
      <c r="K31" s="30">
        <f t="shared" si="3"/>
        <v>21.62</v>
      </c>
      <c r="L31" s="30">
        <f t="shared" si="3"/>
        <v>30.119999999999997</v>
      </c>
      <c r="M31" s="30">
        <f t="shared" si="3"/>
        <v>2.34</v>
      </c>
      <c r="N31" s="30">
        <f t="shared" si="3"/>
        <v>417.14</v>
      </c>
    </row>
    <row r="32" spans="1:25" ht="16.2" x14ac:dyDescent="0.35">
      <c r="A32" s="45"/>
      <c r="B32" s="28" t="s">
        <v>19</v>
      </c>
      <c r="C32" s="39">
        <f ca="1">SUM(C31+C24+C14+C9)</f>
        <v>1297</v>
      </c>
      <c r="D32" s="39">
        <f>SUM(+D24+D14+D9)</f>
        <v>40.46</v>
      </c>
      <c r="E32" s="39">
        <f>SUM(E31+E24+E14+E9)</f>
        <v>54.36</v>
      </c>
      <c r="F32" s="39">
        <f>SUM(F31+F24+F14+F9)</f>
        <v>180.56599999999997</v>
      </c>
      <c r="G32" s="39">
        <f>SUM(G31+G24+G14+G9)</f>
        <v>45.527000000000001</v>
      </c>
      <c r="H32" s="39">
        <f>SUM(H31+H24+H14+H9)</f>
        <v>1400.51</v>
      </c>
      <c r="I32" s="40">
        <f ca="1">SUM(+I24+I14+I9)</f>
        <v>1380</v>
      </c>
      <c r="J32" s="40">
        <f>SUM(K31+K24+K14+K9)</f>
        <v>70.2</v>
      </c>
      <c r="K32" s="40">
        <f>SUM(K31+K24+K14+K9)</f>
        <v>70.2</v>
      </c>
      <c r="L32" s="40">
        <f>SUM(L31+L24+L14+L9)</f>
        <v>210.5</v>
      </c>
      <c r="M32" s="40">
        <f>SUM(M31+M24+M14+M9)</f>
        <v>51.332999999999998</v>
      </c>
      <c r="N32" s="40">
        <f>SUM(N31+N24+N14+N9)</f>
        <v>1959.5799999999997</v>
      </c>
    </row>
  </sheetData>
  <mergeCells count="25">
    <mergeCell ref="O5:W5"/>
    <mergeCell ref="A1:A2"/>
    <mergeCell ref="B1:B2"/>
    <mergeCell ref="C1:C2"/>
    <mergeCell ref="D1:F1"/>
    <mergeCell ref="G1:G2"/>
    <mergeCell ref="I1:I2"/>
    <mergeCell ref="J1:L1"/>
    <mergeCell ref="M1:M2"/>
    <mergeCell ref="N1:N2"/>
    <mergeCell ref="C3:H4"/>
    <mergeCell ref="I3:N4"/>
    <mergeCell ref="H1:H2"/>
    <mergeCell ref="O7:W7"/>
    <mergeCell ref="O6:Y6"/>
    <mergeCell ref="O8:Y8"/>
    <mergeCell ref="O21:Y21"/>
    <mergeCell ref="O28:Y28"/>
    <mergeCell ref="O27:Y27"/>
    <mergeCell ref="O20:Y20"/>
    <mergeCell ref="O17:Y17"/>
    <mergeCell ref="O18:Y18"/>
    <mergeCell ref="O19:Y19"/>
    <mergeCell ref="O22:Y22"/>
    <mergeCell ref="O23:Y23"/>
  </mergeCells>
  <pageMargins left="0.70866141732283472" right="0.70866141732283472" top="0.74803149606299213" bottom="0.74803149606299213" header="0.31496062992125984" footer="0.31496062992125984"/>
  <pageSetup paperSize="9" scale="51" orientation="landscape" horizontalDpi="180" verticalDpi="18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32"/>
  <sheetViews>
    <sheetView tabSelected="1" view="pageBreakPreview" topLeftCell="A17" zoomScale="89" zoomScaleNormal="89" zoomScaleSheetLayoutView="89" workbookViewId="0">
      <selection activeCell="A2" sqref="A2:AE32"/>
    </sheetView>
  </sheetViews>
  <sheetFormatPr defaultRowHeight="14.4" x14ac:dyDescent="0.3"/>
  <cols>
    <col min="1" max="1" width="9.88671875" customWidth="1"/>
    <col min="2" max="2" width="23.5546875" customWidth="1"/>
    <col min="3" max="3" width="9.44140625" customWidth="1"/>
    <col min="7" max="7" width="0" hidden="1" customWidth="1"/>
    <col min="8" max="8" width="10.44140625" customWidth="1"/>
    <col min="9" max="9" width="9.109375" customWidth="1"/>
    <col min="14" max="14" width="0" hidden="1" customWidth="1"/>
    <col min="17" max="17" width="8.77734375" hidden="1" customWidth="1"/>
    <col min="18" max="18" width="0.6640625" hidden="1" customWidth="1"/>
    <col min="22" max="22" width="8.5546875" customWidth="1"/>
    <col min="23" max="23" width="3.88671875" hidden="1" customWidth="1"/>
    <col min="24" max="24" width="8.88671875" hidden="1" customWidth="1"/>
    <col min="25" max="25" width="7.77734375" hidden="1" customWidth="1"/>
    <col min="26" max="28" width="8.88671875" hidden="1" customWidth="1"/>
    <col min="29" max="29" width="3.109375" customWidth="1"/>
    <col min="30" max="31" width="8.88671875" hidden="1" customWidth="1"/>
  </cols>
  <sheetData>
    <row r="1" spans="1:30" ht="72.75" hidden="1" customHeight="1" x14ac:dyDescent="0.3">
      <c r="A1" s="99" t="s">
        <v>27</v>
      </c>
      <c r="B1" s="99"/>
      <c r="C1" s="99"/>
      <c r="D1" s="99"/>
      <c r="E1" s="99"/>
      <c r="F1" s="99"/>
      <c r="G1" s="99"/>
      <c r="H1" s="99"/>
      <c r="I1" s="99"/>
      <c r="J1" s="99" t="s">
        <v>27</v>
      </c>
      <c r="K1" s="99"/>
      <c r="L1" s="99"/>
      <c r="M1" s="99"/>
      <c r="N1" s="99"/>
      <c r="O1" s="99"/>
      <c r="P1" s="99"/>
      <c r="Q1" s="100"/>
      <c r="R1" s="100"/>
    </row>
    <row r="2" spans="1:30" ht="14.4" customHeight="1" x14ac:dyDescent="0.3">
      <c r="A2" s="67" t="s">
        <v>0</v>
      </c>
      <c r="B2" s="67" t="s">
        <v>1</v>
      </c>
      <c r="C2" s="68" t="s">
        <v>9</v>
      </c>
      <c r="D2" s="69" t="s">
        <v>10</v>
      </c>
      <c r="E2" s="69"/>
      <c r="F2" s="69"/>
      <c r="G2" s="68" t="s">
        <v>18</v>
      </c>
      <c r="H2" s="68" t="s">
        <v>31</v>
      </c>
      <c r="I2" s="68" t="s">
        <v>11</v>
      </c>
      <c r="J2" s="70" t="s">
        <v>9</v>
      </c>
      <c r="K2" s="71" t="s">
        <v>10</v>
      </c>
      <c r="L2" s="71"/>
      <c r="M2" s="71"/>
      <c r="N2" s="70" t="s">
        <v>18</v>
      </c>
      <c r="O2" s="70" t="s">
        <v>31</v>
      </c>
      <c r="P2" s="70" t="s">
        <v>11</v>
      </c>
      <c r="Q2" s="94" t="s">
        <v>0</v>
      </c>
      <c r="R2" s="94"/>
      <c r="S2" s="36"/>
    </row>
    <row r="3" spans="1:30" ht="51" customHeight="1" x14ac:dyDescent="0.3">
      <c r="A3" s="67"/>
      <c r="B3" s="67"/>
      <c r="C3" s="68"/>
      <c r="D3" s="25" t="s">
        <v>15</v>
      </c>
      <c r="E3" s="25" t="s">
        <v>16</v>
      </c>
      <c r="F3" s="32" t="s">
        <v>17</v>
      </c>
      <c r="G3" s="68"/>
      <c r="H3" s="68"/>
      <c r="I3" s="68"/>
      <c r="J3" s="70"/>
      <c r="K3" s="26" t="s">
        <v>15</v>
      </c>
      <c r="L3" s="26" t="s">
        <v>16</v>
      </c>
      <c r="M3" s="31" t="s">
        <v>17</v>
      </c>
      <c r="N3" s="70"/>
      <c r="O3" s="70"/>
      <c r="P3" s="70"/>
      <c r="Q3" s="95"/>
      <c r="R3" s="95"/>
      <c r="S3" s="36"/>
    </row>
    <row r="4" spans="1:30" ht="15.6" customHeight="1" x14ac:dyDescent="0.3">
      <c r="A4" s="6"/>
      <c r="B4" s="49" t="s">
        <v>22</v>
      </c>
      <c r="C4" s="72" t="s">
        <v>28</v>
      </c>
      <c r="D4" s="73"/>
      <c r="E4" s="73"/>
      <c r="F4" s="73"/>
      <c r="G4" s="73"/>
      <c r="H4" s="73"/>
      <c r="I4" s="73"/>
      <c r="J4" s="74" t="s">
        <v>29</v>
      </c>
      <c r="K4" s="75"/>
      <c r="L4" s="75"/>
      <c r="M4" s="75"/>
      <c r="N4" s="75"/>
      <c r="O4" s="75"/>
      <c r="P4" s="75"/>
      <c r="Q4" s="92"/>
      <c r="R4" s="37"/>
      <c r="S4" s="36"/>
    </row>
    <row r="5" spans="1:30" ht="15.6" x14ac:dyDescent="0.3">
      <c r="A5" s="6"/>
      <c r="B5" s="42" t="s">
        <v>2</v>
      </c>
      <c r="C5" s="73"/>
      <c r="D5" s="73"/>
      <c r="E5" s="73"/>
      <c r="F5" s="73"/>
      <c r="G5" s="73"/>
      <c r="H5" s="73"/>
      <c r="I5" s="73"/>
      <c r="J5" s="75"/>
      <c r="K5" s="75"/>
      <c r="L5" s="75"/>
      <c r="M5" s="75"/>
      <c r="N5" s="75"/>
      <c r="O5" s="75"/>
      <c r="P5" s="75"/>
      <c r="Q5" s="93"/>
      <c r="R5" s="37"/>
      <c r="S5" s="36"/>
    </row>
    <row r="6" spans="1:30" ht="46.2" customHeight="1" x14ac:dyDescent="0.3">
      <c r="A6" s="6" t="s">
        <v>62</v>
      </c>
      <c r="B6" s="4" t="s">
        <v>98</v>
      </c>
      <c r="C6" s="15">
        <v>150</v>
      </c>
      <c r="D6" s="15">
        <v>5.97</v>
      </c>
      <c r="E6" s="15">
        <v>5.48</v>
      </c>
      <c r="F6" s="15">
        <v>17.079999999999998</v>
      </c>
      <c r="G6" s="15">
        <v>1.56</v>
      </c>
      <c r="H6" s="15">
        <v>0.91</v>
      </c>
      <c r="I6" s="15">
        <v>141.6</v>
      </c>
      <c r="J6" s="20">
        <v>180</v>
      </c>
      <c r="K6" s="20">
        <v>7.46</v>
      </c>
      <c r="L6" s="20">
        <v>6.85</v>
      </c>
      <c r="M6" s="20">
        <v>21.3</v>
      </c>
      <c r="N6" s="20">
        <v>1.56</v>
      </c>
      <c r="O6" s="20">
        <v>1.1399999999999999</v>
      </c>
      <c r="P6" s="20">
        <v>177</v>
      </c>
      <c r="Q6" s="41">
        <v>64</v>
      </c>
      <c r="R6" s="37"/>
      <c r="S6" s="64" t="s">
        <v>91</v>
      </c>
      <c r="T6" s="65"/>
      <c r="U6" s="65"/>
      <c r="V6" s="65"/>
      <c r="W6" s="65"/>
      <c r="X6" s="65"/>
      <c r="Y6" s="65"/>
      <c r="Z6" s="65"/>
      <c r="AA6" s="65"/>
      <c r="AB6" s="65"/>
      <c r="AC6" s="65"/>
    </row>
    <row r="7" spans="1:30" ht="42.6" customHeight="1" x14ac:dyDescent="0.3">
      <c r="A7" s="6" t="s">
        <v>105</v>
      </c>
      <c r="B7" s="27" t="s">
        <v>103</v>
      </c>
      <c r="C7" s="15">
        <v>20</v>
      </c>
      <c r="D7" s="15">
        <v>1.62</v>
      </c>
      <c r="E7" s="15">
        <v>3.6</v>
      </c>
      <c r="F7" s="15">
        <v>12</v>
      </c>
      <c r="G7" s="15">
        <v>35.25</v>
      </c>
      <c r="H7" s="15">
        <v>0</v>
      </c>
      <c r="I7" s="15">
        <v>90</v>
      </c>
      <c r="J7" s="20">
        <v>35</v>
      </c>
      <c r="K7" s="20">
        <v>1.75</v>
      </c>
      <c r="L7" s="20">
        <v>4.8</v>
      </c>
      <c r="M7" s="20">
        <v>16</v>
      </c>
      <c r="N7" s="20"/>
      <c r="O7" s="20">
        <v>0</v>
      </c>
      <c r="P7" s="20">
        <v>135</v>
      </c>
      <c r="Q7" s="41"/>
      <c r="R7" s="37"/>
      <c r="S7" s="64" t="s">
        <v>92</v>
      </c>
      <c r="T7" s="65"/>
      <c r="U7" s="65"/>
      <c r="V7" s="65"/>
      <c r="W7" s="65"/>
      <c r="X7" s="65"/>
      <c r="Y7" s="65"/>
      <c r="Z7" s="65"/>
      <c r="AA7" s="65"/>
      <c r="AB7" s="65"/>
      <c r="AC7" s="65"/>
    </row>
    <row r="8" spans="1:30" ht="42.6" customHeight="1" x14ac:dyDescent="0.3">
      <c r="A8" s="6" t="s">
        <v>106</v>
      </c>
      <c r="B8" s="4" t="s">
        <v>30</v>
      </c>
      <c r="C8" s="15">
        <v>4</v>
      </c>
      <c r="D8" s="15">
        <v>1.1599999999999999</v>
      </c>
      <c r="E8" s="15">
        <v>1.48</v>
      </c>
      <c r="F8" s="15">
        <v>0</v>
      </c>
      <c r="G8" s="15">
        <v>0</v>
      </c>
      <c r="H8" s="15">
        <v>0.04</v>
      </c>
      <c r="I8" s="15">
        <v>18.2</v>
      </c>
      <c r="J8" s="20">
        <v>6</v>
      </c>
      <c r="K8" s="20">
        <v>2.3199999999999998</v>
      </c>
      <c r="L8" s="20">
        <v>2.95</v>
      </c>
      <c r="M8" s="20">
        <v>0</v>
      </c>
      <c r="N8" s="20">
        <v>0</v>
      </c>
      <c r="O8" s="20">
        <v>0.06</v>
      </c>
      <c r="P8" s="20">
        <v>36.4</v>
      </c>
      <c r="Q8" s="41"/>
      <c r="R8" s="37"/>
      <c r="S8" s="64" t="s">
        <v>93</v>
      </c>
      <c r="T8" s="65"/>
      <c r="U8" s="65"/>
      <c r="V8" s="65"/>
      <c r="W8" s="65"/>
      <c r="X8" s="65"/>
      <c r="Y8" s="65"/>
      <c r="Z8" s="65"/>
      <c r="AA8" s="65"/>
      <c r="AB8" s="65"/>
      <c r="AC8" s="65"/>
    </row>
    <row r="9" spans="1:30" ht="46.2" customHeight="1" x14ac:dyDescent="0.3">
      <c r="A9" s="6" t="s">
        <v>63</v>
      </c>
      <c r="B9" s="4" t="s">
        <v>32</v>
      </c>
      <c r="C9" s="15">
        <v>180</v>
      </c>
      <c r="D9" s="15">
        <v>3.03</v>
      </c>
      <c r="E9" s="15">
        <v>2.65</v>
      </c>
      <c r="F9" s="15">
        <v>15.7</v>
      </c>
      <c r="G9" s="15">
        <v>0.98</v>
      </c>
      <c r="H9" s="15">
        <v>0.43</v>
      </c>
      <c r="I9" s="15">
        <v>118</v>
      </c>
      <c r="J9" s="20">
        <v>180</v>
      </c>
      <c r="K9" s="20">
        <v>3.03</v>
      </c>
      <c r="L9" s="20">
        <v>2.65</v>
      </c>
      <c r="M9" s="20">
        <v>15.7</v>
      </c>
      <c r="N9" s="20">
        <v>0.98</v>
      </c>
      <c r="O9" s="20">
        <v>0.43</v>
      </c>
      <c r="P9" s="20">
        <v>118</v>
      </c>
      <c r="Q9" s="41">
        <v>134</v>
      </c>
      <c r="R9" s="37"/>
      <c r="S9" s="64" t="s">
        <v>92</v>
      </c>
      <c r="T9" s="65"/>
      <c r="U9" s="65"/>
      <c r="V9" s="65"/>
      <c r="W9" s="65"/>
      <c r="X9" s="65"/>
      <c r="Y9" s="65"/>
      <c r="Z9" s="65"/>
      <c r="AA9" s="65"/>
      <c r="AB9" s="65"/>
      <c r="AC9" s="65"/>
      <c r="AD9" s="51"/>
    </row>
    <row r="10" spans="1:30" ht="16.2" x14ac:dyDescent="0.35">
      <c r="A10" s="6"/>
      <c r="B10" s="28" t="s">
        <v>3</v>
      </c>
      <c r="C10" s="29">
        <f>SUM(C6:C9)</f>
        <v>354</v>
      </c>
      <c r="D10" s="29">
        <f>SUM(D6:D9)</f>
        <v>11.78</v>
      </c>
      <c r="E10" s="29">
        <f>SUM(E6:E9)</f>
        <v>13.21</v>
      </c>
      <c r="F10" s="29">
        <f>SUM(F6:F9)</f>
        <v>44.78</v>
      </c>
      <c r="G10" s="29"/>
      <c r="H10" s="29">
        <f t="shared" ref="H10:M10" si="0">SUM(H6:H9)</f>
        <v>1.3800000000000001</v>
      </c>
      <c r="I10" s="29">
        <f t="shared" si="0"/>
        <v>367.79999999999995</v>
      </c>
      <c r="J10" s="30">
        <f t="shared" si="0"/>
        <v>401</v>
      </c>
      <c r="K10" s="30">
        <f t="shared" si="0"/>
        <v>14.56</v>
      </c>
      <c r="L10" s="30">
        <f t="shared" si="0"/>
        <v>17.249999999999996</v>
      </c>
      <c r="M10" s="30">
        <f t="shared" si="0"/>
        <v>53</v>
      </c>
      <c r="N10" s="30"/>
      <c r="O10" s="30">
        <f>SUM(O6:O9)</f>
        <v>1.63</v>
      </c>
      <c r="P10" s="30">
        <f>SUM(P6:P9)</f>
        <v>466.4</v>
      </c>
      <c r="Q10" s="41"/>
      <c r="R10" s="37"/>
      <c r="S10" s="36"/>
    </row>
    <row r="11" spans="1:30" ht="15.6" x14ac:dyDescent="0.3">
      <c r="A11" s="6"/>
      <c r="B11" s="43"/>
      <c r="C11" s="15"/>
      <c r="D11" s="15"/>
      <c r="E11" s="15"/>
      <c r="F11" s="15"/>
      <c r="G11" s="15"/>
      <c r="H11" s="15"/>
      <c r="I11" s="15"/>
      <c r="J11" s="20"/>
      <c r="K11" s="20"/>
      <c r="L11" s="20"/>
      <c r="M11" s="20"/>
      <c r="N11" s="20"/>
      <c r="O11" s="20"/>
      <c r="P11" s="20"/>
      <c r="Q11" s="38"/>
      <c r="R11" s="37"/>
      <c r="S11" s="36"/>
    </row>
    <row r="12" spans="1:30" ht="15.6" x14ac:dyDescent="0.3">
      <c r="A12" s="6"/>
      <c r="B12" s="42" t="s">
        <v>12</v>
      </c>
      <c r="C12" s="15"/>
      <c r="D12" s="15"/>
      <c r="E12" s="15"/>
      <c r="F12" s="15"/>
      <c r="G12" s="15"/>
      <c r="H12" s="15"/>
      <c r="I12" s="15"/>
      <c r="J12" s="20"/>
      <c r="K12" s="20"/>
      <c r="L12" s="20"/>
      <c r="M12" s="20"/>
      <c r="N12" s="20"/>
      <c r="O12" s="20"/>
      <c r="P12" s="20"/>
      <c r="Q12" s="38"/>
      <c r="R12" s="37"/>
      <c r="S12" s="36"/>
    </row>
    <row r="13" spans="1:30" ht="15.6" x14ac:dyDescent="0.3">
      <c r="A13" s="6"/>
      <c r="B13" s="43" t="s">
        <v>24</v>
      </c>
      <c r="C13" s="15">
        <v>108</v>
      </c>
      <c r="D13" s="15">
        <v>0.48</v>
      </c>
      <c r="E13" s="15">
        <v>0.4</v>
      </c>
      <c r="F13" s="15">
        <v>14.76</v>
      </c>
      <c r="G13" s="15">
        <v>17.600000000000001</v>
      </c>
      <c r="H13" s="15">
        <v>17.600000000000001</v>
      </c>
      <c r="I13" s="15">
        <v>38.6</v>
      </c>
      <c r="J13" s="20">
        <v>114</v>
      </c>
      <c r="K13" s="20">
        <v>0.68</v>
      </c>
      <c r="L13" s="20">
        <v>0.63</v>
      </c>
      <c r="M13" s="20">
        <v>20.91</v>
      </c>
      <c r="N13" s="20">
        <v>54.6</v>
      </c>
      <c r="O13" s="20">
        <v>18.399999999999999</v>
      </c>
      <c r="P13" s="20">
        <v>54.6</v>
      </c>
      <c r="Q13" s="41"/>
      <c r="R13" s="37"/>
      <c r="S13" s="36"/>
    </row>
    <row r="14" spans="1:30" ht="15.6" x14ac:dyDescent="0.3">
      <c r="A14" s="6"/>
      <c r="B14" s="4" t="s">
        <v>25</v>
      </c>
      <c r="C14" s="15">
        <v>100</v>
      </c>
      <c r="D14" s="15">
        <v>0.2</v>
      </c>
      <c r="E14" s="15">
        <v>0.2</v>
      </c>
      <c r="F14" s="15">
        <v>11.6</v>
      </c>
      <c r="G14" s="15">
        <v>12</v>
      </c>
      <c r="H14" s="15">
        <v>12</v>
      </c>
      <c r="I14" s="15">
        <v>48</v>
      </c>
      <c r="J14" s="20">
        <v>100</v>
      </c>
      <c r="K14" s="20">
        <v>0.2</v>
      </c>
      <c r="L14" s="20">
        <v>0.2</v>
      </c>
      <c r="M14" s="20">
        <v>11.6</v>
      </c>
      <c r="N14" s="20">
        <v>12</v>
      </c>
      <c r="O14" s="20">
        <v>12</v>
      </c>
      <c r="P14" s="20">
        <v>48</v>
      </c>
      <c r="Q14" s="41"/>
      <c r="R14" s="37"/>
      <c r="S14" s="36"/>
    </row>
    <row r="15" spans="1:30" ht="16.2" x14ac:dyDescent="0.35">
      <c r="A15" s="6"/>
      <c r="B15" s="28" t="s">
        <v>6</v>
      </c>
      <c r="C15" s="29">
        <f>SUM(C13:C14)</f>
        <v>208</v>
      </c>
      <c r="D15" s="29">
        <f>SUM(D13:D14)</f>
        <v>0.67999999999999994</v>
      </c>
      <c r="E15" s="29">
        <f>SUM(E13:E14)</f>
        <v>0.60000000000000009</v>
      </c>
      <c r="F15" s="29">
        <f>SUM(F13:F14)</f>
        <v>26.36</v>
      </c>
      <c r="G15" s="29"/>
      <c r="H15" s="29">
        <f t="shared" ref="H15:M15" si="1">SUM(H13:H14)</f>
        <v>29.6</v>
      </c>
      <c r="I15" s="29">
        <f t="shared" si="1"/>
        <v>86.6</v>
      </c>
      <c r="J15" s="30">
        <f t="shared" si="1"/>
        <v>214</v>
      </c>
      <c r="K15" s="30">
        <f t="shared" si="1"/>
        <v>0.88000000000000012</v>
      </c>
      <c r="L15" s="30">
        <f t="shared" si="1"/>
        <v>0.83000000000000007</v>
      </c>
      <c r="M15" s="30">
        <f t="shared" si="1"/>
        <v>32.51</v>
      </c>
      <c r="N15" s="30"/>
      <c r="O15" s="30">
        <f>SUM(O13:O14)</f>
        <v>30.4</v>
      </c>
      <c r="P15" s="30">
        <f>SUM(P13:P14)</f>
        <v>102.6</v>
      </c>
      <c r="Q15" s="41"/>
      <c r="R15" s="37"/>
      <c r="S15" s="36"/>
    </row>
    <row r="16" spans="1:30" ht="15.6" x14ac:dyDescent="0.3">
      <c r="A16" s="6"/>
      <c r="B16" s="43"/>
      <c r="C16" s="15"/>
      <c r="D16" s="15"/>
      <c r="E16" s="15"/>
      <c r="F16" s="15"/>
      <c r="G16" s="15"/>
      <c r="H16" s="15"/>
      <c r="I16" s="15"/>
      <c r="J16" s="20"/>
      <c r="K16" s="20"/>
      <c r="L16" s="20"/>
      <c r="M16" s="20"/>
      <c r="N16" s="20"/>
      <c r="O16" s="20"/>
      <c r="P16" s="20"/>
      <c r="Q16" s="38"/>
      <c r="R16" s="37"/>
      <c r="S16" s="36"/>
    </row>
    <row r="17" spans="1:31" ht="15.6" x14ac:dyDescent="0.3">
      <c r="A17" s="6"/>
      <c r="B17" s="42" t="s">
        <v>4</v>
      </c>
      <c r="C17" s="15"/>
      <c r="D17" s="15"/>
      <c r="E17" s="15"/>
      <c r="F17" s="15"/>
      <c r="G17" s="15"/>
      <c r="H17" s="15"/>
      <c r="I17" s="15"/>
      <c r="J17" s="20"/>
      <c r="K17" s="20"/>
      <c r="L17" s="20"/>
      <c r="M17" s="20"/>
      <c r="N17" s="20"/>
      <c r="O17" s="20"/>
      <c r="P17" s="20"/>
      <c r="Q17" s="38"/>
      <c r="R17" s="37"/>
      <c r="S17" s="36"/>
    </row>
    <row r="18" spans="1:31" ht="25.2" customHeight="1" x14ac:dyDescent="0.3">
      <c r="A18" s="6" t="s">
        <v>26</v>
      </c>
      <c r="B18" s="4" t="s">
        <v>133</v>
      </c>
      <c r="C18" s="15">
        <v>30</v>
      </c>
      <c r="D18" s="15">
        <v>0.49</v>
      </c>
      <c r="E18" s="15">
        <v>3.7999999999999999E-2</v>
      </c>
      <c r="F18" s="15">
        <v>4.6399999999999997</v>
      </c>
      <c r="G18" s="15">
        <v>1.92</v>
      </c>
      <c r="H18" s="15">
        <v>1.92</v>
      </c>
      <c r="I18" s="15">
        <v>20.92</v>
      </c>
      <c r="J18" s="20">
        <v>60</v>
      </c>
      <c r="K18" s="20">
        <v>0.74</v>
      </c>
      <c r="L18" s="20">
        <v>0.05</v>
      </c>
      <c r="M18" s="20">
        <v>6.96</v>
      </c>
      <c r="N18" s="20">
        <v>31.38</v>
      </c>
      <c r="O18" s="20">
        <v>2.88</v>
      </c>
      <c r="P18" s="20">
        <v>31.38</v>
      </c>
      <c r="Q18" s="41">
        <v>15</v>
      </c>
      <c r="R18" s="37"/>
      <c r="S18" s="78" t="s">
        <v>94</v>
      </c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53"/>
      <c r="AE18" s="54"/>
    </row>
    <row r="19" spans="1:31" ht="76.2" customHeight="1" x14ac:dyDescent="0.3">
      <c r="A19" s="6" t="s">
        <v>64</v>
      </c>
      <c r="B19" s="4" t="s">
        <v>33</v>
      </c>
      <c r="C19" s="15">
        <v>150</v>
      </c>
      <c r="D19" s="15">
        <v>2.61</v>
      </c>
      <c r="E19" s="15">
        <v>0.40500000000000003</v>
      </c>
      <c r="F19" s="15">
        <v>10.89</v>
      </c>
      <c r="G19" s="15">
        <v>4.29</v>
      </c>
      <c r="H19" s="15">
        <v>2.2200000000000002</v>
      </c>
      <c r="I19" s="15">
        <v>64.23</v>
      </c>
      <c r="J19" s="20">
        <v>200</v>
      </c>
      <c r="K19" s="20">
        <v>3.48</v>
      </c>
      <c r="L19" s="20">
        <v>0.54</v>
      </c>
      <c r="M19" s="20">
        <v>14.52</v>
      </c>
      <c r="N19" s="20">
        <v>4.29</v>
      </c>
      <c r="O19" s="20">
        <v>2.96</v>
      </c>
      <c r="P19" s="20">
        <v>85.64</v>
      </c>
      <c r="Q19" s="41"/>
      <c r="R19" s="37"/>
      <c r="S19" s="78" t="s">
        <v>92</v>
      </c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51"/>
      <c r="AE19" s="55"/>
    </row>
    <row r="20" spans="1:31" ht="46.2" customHeight="1" x14ac:dyDescent="0.3">
      <c r="A20" s="6" t="s">
        <v>68</v>
      </c>
      <c r="B20" s="4" t="s">
        <v>34</v>
      </c>
      <c r="C20" s="15">
        <v>150</v>
      </c>
      <c r="D20" s="15">
        <v>13.7</v>
      </c>
      <c r="E20" s="15">
        <v>19.8</v>
      </c>
      <c r="F20" s="15">
        <v>12.92</v>
      </c>
      <c r="G20" s="15">
        <v>0</v>
      </c>
      <c r="H20" s="15">
        <v>18.2</v>
      </c>
      <c r="I20" s="15">
        <v>138.94999999999999</v>
      </c>
      <c r="J20" s="20">
        <v>200</v>
      </c>
      <c r="K20" s="20">
        <v>16.55</v>
      </c>
      <c r="L20" s="20">
        <v>26.4</v>
      </c>
      <c r="M20" s="20">
        <v>17.23</v>
      </c>
      <c r="N20" s="20">
        <v>0</v>
      </c>
      <c r="O20" s="20">
        <v>24.2</v>
      </c>
      <c r="P20" s="20">
        <v>312</v>
      </c>
      <c r="Q20" s="41"/>
      <c r="R20" s="37"/>
      <c r="S20" s="64" t="s">
        <v>92</v>
      </c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51"/>
      <c r="AE20" s="55"/>
    </row>
    <row r="21" spans="1:31" ht="43.8" customHeight="1" x14ac:dyDescent="0.3">
      <c r="A21" s="6" t="s">
        <v>66</v>
      </c>
      <c r="B21" s="4" t="s">
        <v>112</v>
      </c>
      <c r="C21" s="15">
        <v>150</v>
      </c>
      <c r="D21" s="15">
        <v>0.18</v>
      </c>
      <c r="E21" s="15">
        <v>0.09</v>
      </c>
      <c r="F21" s="15">
        <v>9.9</v>
      </c>
      <c r="G21" s="15"/>
      <c r="H21" s="15">
        <v>2.52</v>
      </c>
      <c r="I21" s="15">
        <v>37.200000000000003</v>
      </c>
      <c r="J21" s="20">
        <v>180</v>
      </c>
      <c r="K21" s="20">
        <v>0.2</v>
      </c>
      <c r="L21" s="20">
        <v>0.1</v>
      </c>
      <c r="M21" s="20">
        <v>11</v>
      </c>
      <c r="N21" s="20">
        <v>0</v>
      </c>
      <c r="O21" s="20">
        <v>2.8</v>
      </c>
      <c r="P21" s="20">
        <v>41.3</v>
      </c>
      <c r="Q21" s="41"/>
      <c r="R21" s="37"/>
      <c r="S21" s="64" t="s">
        <v>92</v>
      </c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51"/>
      <c r="AE21" s="55"/>
    </row>
    <row r="22" spans="1:31" ht="45.6" customHeight="1" x14ac:dyDescent="0.3">
      <c r="A22" s="6" t="s">
        <v>150</v>
      </c>
      <c r="B22" s="4" t="s">
        <v>14</v>
      </c>
      <c r="C22" s="15">
        <v>15</v>
      </c>
      <c r="D22" s="15">
        <v>2.0099999999999998</v>
      </c>
      <c r="E22" s="15">
        <v>0.27</v>
      </c>
      <c r="F22" s="15">
        <v>11.6</v>
      </c>
      <c r="G22" s="15"/>
      <c r="H22" s="15">
        <v>0.06</v>
      </c>
      <c r="I22" s="15">
        <v>79.599999999999994</v>
      </c>
      <c r="J22" s="20">
        <v>30</v>
      </c>
      <c r="K22" s="20">
        <v>4</v>
      </c>
      <c r="L22" s="20">
        <v>0.54</v>
      </c>
      <c r="M22" s="20">
        <v>23.2</v>
      </c>
      <c r="N22" s="20">
        <v>18.3</v>
      </c>
      <c r="O22" s="20">
        <v>0.12</v>
      </c>
      <c r="P22" s="20">
        <v>159.6</v>
      </c>
      <c r="Q22" s="41"/>
      <c r="R22" s="37"/>
      <c r="S22" s="96" t="s">
        <v>92</v>
      </c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8"/>
    </row>
    <row r="23" spans="1:31" ht="47.4" customHeight="1" x14ac:dyDescent="0.3">
      <c r="A23" s="6" t="s">
        <v>151</v>
      </c>
      <c r="B23" s="4" t="s">
        <v>13</v>
      </c>
      <c r="C23" s="15">
        <v>15</v>
      </c>
      <c r="D23" s="15">
        <v>1.44</v>
      </c>
      <c r="E23" s="15">
        <v>0.36</v>
      </c>
      <c r="F23" s="15">
        <v>12.48</v>
      </c>
      <c r="G23" s="15"/>
      <c r="H23" s="15">
        <v>1.33</v>
      </c>
      <c r="I23" s="15">
        <v>59.4</v>
      </c>
      <c r="J23" s="20">
        <v>30</v>
      </c>
      <c r="K23" s="20">
        <v>2.88</v>
      </c>
      <c r="L23" s="20">
        <v>0.72</v>
      </c>
      <c r="M23" s="20">
        <v>24.96</v>
      </c>
      <c r="N23" s="20">
        <v>0</v>
      </c>
      <c r="O23" s="20">
        <v>2.66</v>
      </c>
      <c r="P23" s="20">
        <v>118.8</v>
      </c>
      <c r="Q23" s="41"/>
      <c r="R23" s="37"/>
      <c r="S23" s="96" t="s">
        <v>92</v>
      </c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8"/>
    </row>
    <row r="24" spans="1:31" ht="16.2" x14ac:dyDescent="0.35">
      <c r="A24" s="6"/>
      <c r="B24" s="28" t="s">
        <v>5</v>
      </c>
      <c r="C24" s="29">
        <v>510</v>
      </c>
      <c r="D24" s="29">
        <f>SUM(D18:D23)</f>
        <v>20.429999999999996</v>
      </c>
      <c r="E24" s="29">
        <f>SUM(E18:E23)</f>
        <v>20.963000000000001</v>
      </c>
      <c r="F24" s="29">
        <f>SUM(F18:F23)</f>
        <v>62.430000000000007</v>
      </c>
      <c r="G24" s="29"/>
      <c r="H24" s="29">
        <f t="shared" ref="H24:M24" si="2">SUM(H18:H23)</f>
        <v>26.25</v>
      </c>
      <c r="I24" s="29">
        <f t="shared" si="2"/>
        <v>400.29999999999995</v>
      </c>
      <c r="J24" s="30">
        <f t="shared" si="2"/>
        <v>700</v>
      </c>
      <c r="K24" s="30">
        <f t="shared" si="2"/>
        <v>27.849999999999998</v>
      </c>
      <c r="L24" s="30">
        <f t="shared" si="2"/>
        <v>28.349999999999998</v>
      </c>
      <c r="M24" s="30">
        <f t="shared" si="2"/>
        <v>97.87</v>
      </c>
      <c r="N24" s="30">
        <f t="shared" ref="N24" si="3">(N18+N19+N20+N21+N22+N23)</f>
        <v>53.97</v>
      </c>
      <c r="O24" s="30">
        <f>SUM(O18:O23)</f>
        <v>35.61999999999999</v>
      </c>
      <c r="P24" s="30">
        <f>SUM(P18:P23)</f>
        <v>748.71999999999991</v>
      </c>
      <c r="Q24" s="41"/>
      <c r="R24" s="37"/>
      <c r="S24" s="36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5"/>
    </row>
    <row r="25" spans="1:31" ht="15.6" x14ac:dyDescent="0.3">
      <c r="A25" s="6"/>
      <c r="B25" s="43"/>
      <c r="C25" s="15"/>
      <c r="D25" s="15"/>
      <c r="E25" s="15"/>
      <c r="F25" s="15"/>
      <c r="G25" s="15"/>
      <c r="H25" s="15"/>
      <c r="I25" s="15"/>
      <c r="J25" s="20"/>
      <c r="K25" s="20"/>
      <c r="L25" s="20"/>
      <c r="M25" s="20"/>
      <c r="N25" s="20"/>
      <c r="O25" s="20"/>
      <c r="P25" s="20"/>
      <c r="Q25" s="38"/>
      <c r="R25" s="37"/>
      <c r="S25" s="36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5"/>
    </row>
    <row r="26" spans="1:31" ht="15.6" x14ac:dyDescent="0.3">
      <c r="A26" s="6"/>
      <c r="B26" s="42" t="s">
        <v>7</v>
      </c>
      <c r="C26" s="15"/>
      <c r="D26" s="15"/>
      <c r="E26" s="15"/>
      <c r="F26" s="15"/>
      <c r="G26" s="15"/>
      <c r="H26" s="15"/>
      <c r="I26" s="15"/>
      <c r="J26" s="20"/>
      <c r="K26" s="20"/>
      <c r="L26" s="20"/>
      <c r="M26" s="20"/>
      <c r="N26" s="20"/>
      <c r="O26" s="20"/>
      <c r="P26" s="20"/>
      <c r="Q26" s="38"/>
      <c r="R26" s="37"/>
      <c r="S26" s="36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5"/>
    </row>
    <row r="27" spans="1:31" ht="43.8" customHeight="1" x14ac:dyDescent="0.3">
      <c r="A27" s="6" t="s">
        <v>67</v>
      </c>
      <c r="B27" s="4" t="s">
        <v>107</v>
      </c>
      <c r="C27" s="15">
        <v>80</v>
      </c>
      <c r="D27" s="15">
        <v>22.24</v>
      </c>
      <c r="E27" s="15">
        <v>15.36</v>
      </c>
      <c r="F27" s="15">
        <v>32.159999999999997</v>
      </c>
      <c r="G27" s="15"/>
      <c r="H27" s="15">
        <v>0.2</v>
      </c>
      <c r="I27" s="15">
        <v>179.2</v>
      </c>
      <c r="J27" s="20">
        <v>100</v>
      </c>
      <c r="K27" s="20">
        <v>27.8</v>
      </c>
      <c r="L27" s="20">
        <v>19.2</v>
      </c>
      <c r="M27" s="20">
        <v>40.200000000000003</v>
      </c>
      <c r="N27" s="20">
        <v>16.059999999999999</v>
      </c>
      <c r="O27" s="20">
        <v>0.48</v>
      </c>
      <c r="P27" s="20">
        <v>224</v>
      </c>
      <c r="Q27" s="41"/>
      <c r="R27" s="37"/>
      <c r="S27" s="64" t="s">
        <v>93</v>
      </c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51"/>
      <c r="AE27" s="55"/>
    </row>
    <row r="28" spans="1:31" ht="41.4" customHeight="1" x14ac:dyDescent="0.3">
      <c r="A28" s="6" t="s">
        <v>65</v>
      </c>
      <c r="B28" s="4" t="s">
        <v>108</v>
      </c>
      <c r="C28" s="19">
        <v>150</v>
      </c>
      <c r="D28" s="15">
        <v>3.25</v>
      </c>
      <c r="E28" s="15">
        <v>2.65</v>
      </c>
      <c r="F28" s="15">
        <v>5.36</v>
      </c>
      <c r="G28" s="15"/>
      <c r="H28" s="15">
        <v>0.96</v>
      </c>
      <c r="I28" s="15">
        <v>85.23</v>
      </c>
      <c r="J28" s="24">
        <v>180</v>
      </c>
      <c r="K28" s="20">
        <v>5.48</v>
      </c>
      <c r="L28" s="20">
        <v>4.88</v>
      </c>
      <c r="M28" s="20">
        <v>9.07</v>
      </c>
      <c r="N28" s="20">
        <v>0.02</v>
      </c>
      <c r="O28" s="20">
        <v>2.46</v>
      </c>
      <c r="P28" s="20">
        <v>102</v>
      </c>
      <c r="Q28" s="41"/>
      <c r="R28" s="37"/>
      <c r="S28" s="64" t="s">
        <v>90</v>
      </c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51"/>
      <c r="AE28" s="55"/>
    </row>
    <row r="29" spans="1:31" ht="15.6" hidden="1" x14ac:dyDescent="0.3">
      <c r="A29" s="6"/>
      <c r="B29" s="4" t="s">
        <v>14</v>
      </c>
      <c r="C29" s="15"/>
      <c r="D29" s="15"/>
      <c r="E29" s="15"/>
      <c r="F29" s="15"/>
      <c r="G29" s="15"/>
      <c r="H29" s="15"/>
      <c r="I29" s="15"/>
      <c r="J29" s="20"/>
      <c r="K29" s="20"/>
      <c r="L29" s="20"/>
      <c r="M29" s="20"/>
      <c r="N29" s="20">
        <v>0</v>
      </c>
      <c r="O29" s="20"/>
      <c r="P29" s="20"/>
      <c r="Q29" s="41"/>
      <c r="R29" s="37"/>
      <c r="S29" s="36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5"/>
    </row>
    <row r="30" spans="1:31" ht="16.2" x14ac:dyDescent="0.35">
      <c r="A30" s="44"/>
      <c r="B30" s="28" t="s">
        <v>8</v>
      </c>
      <c r="C30" s="29">
        <f>SUM(C27:C28)</f>
        <v>230</v>
      </c>
      <c r="D30" s="29">
        <f>SUM(D27:D28)</f>
        <v>25.49</v>
      </c>
      <c r="E30" s="29">
        <f>SUM(E27:E28)</f>
        <v>18.009999999999998</v>
      </c>
      <c r="F30" s="29">
        <f>SUM(F27:F28)</f>
        <v>37.519999999999996</v>
      </c>
      <c r="G30" s="29"/>
      <c r="H30" s="29">
        <f t="shared" ref="H30:M30" si="4">SUM(H27:H28)</f>
        <v>1.1599999999999999</v>
      </c>
      <c r="I30" s="29">
        <f t="shared" si="4"/>
        <v>264.43</v>
      </c>
      <c r="J30" s="30">
        <f t="shared" si="4"/>
        <v>280</v>
      </c>
      <c r="K30" s="30">
        <f t="shared" si="4"/>
        <v>33.28</v>
      </c>
      <c r="L30" s="30">
        <f t="shared" si="4"/>
        <v>24.08</v>
      </c>
      <c r="M30" s="30">
        <f t="shared" si="4"/>
        <v>49.27</v>
      </c>
      <c r="N30" s="30">
        <f t="shared" ref="N30" si="5">(N27+N28+N29)</f>
        <v>16.079999999999998</v>
      </c>
      <c r="O30" s="30"/>
      <c r="P30" s="30">
        <f>SUM(P27:P28)</f>
        <v>326</v>
      </c>
      <c r="Q30" s="41"/>
      <c r="R30" s="37"/>
      <c r="S30" s="36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5"/>
    </row>
    <row r="31" spans="1:31" ht="16.2" x14ac:dyDescent="0.35">
      <c r="A31" s="45"/>
      <c r="B31" s="28"/>
      <c r="C31" s="46"/>
      <c r="D31" s="46"/>
      <c r="E31" s="46"/>
      <c r="F31" s="46"/>
      <c r="G31" s="46"/>
      <c r="H31" s="46"/>
      <c r="I31" s="46"/>
      <c r="J31" s="47"/>
      <c r="K31" s="47"/>
      <c r="L31" s="47"/>
      <c r="M31" s="47"/>
      <c r="N31" s="47"/>
      <c r="O31" s="47"/>
      <c r="P31" s="47"/>
      <c r="Q31" s="38"/>
      <c r="R31" s="37"/>
      <c r="S31" s="36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5"/>
    </row>
    <row r="32" spans="1:31" ht="16.2" x14ac:dyDescent="0.35">
      <c r="A32" s="45"/>
      <c r="B32" s="28" t="s">
        <v>19</v>
      </c>
      <c r="C32" s="39">
        <f>SUM(+C24+C30+C15+C10)</f>
        <v>1302</v>
      </c>
      <c r="D32" s="39">
        <f>SUM(D30+D24+D15+D10)</f>
        <v>58.379999999999995</v>
      </c>
      <c r="E32" s="39">
        <f>SUM(E30+E24+E15+E10)</f>
        <v>52.783000000000001</v>
      </c>
      <c r="F32" s="39">
        <f>SUM(F30+F24+F15+F10)</f>
        <v>171.09</v>
      </c>
      <c r="G32" s="39"/>
      <c r="H32" s="39">
        <f>SUM(H30+H24+H15+H10)</f>
        <v>58.390000000000008</v>
      </c>
      <c r="I32" s="39">
        <f>SUM(I30+I24+I15+I10)</f>
        <v>1119.1300000000001</v>
      </c>
      <c r="J32" s="40">
        <f>SUM(J30+J24+J15+J10)</f>
        <v>1595</v>
      </c>
      <c r="K32" s="40">
        <f>SUM(K30+K24+K15+K10)</f>
        <v>76.569999999999993</v>
      </c>
      <c r="L32" s="40">
        <f>SUM(M30+M24+M15+M10)</f>
        <v>232.65</v>
      </c>
      <c r="M32" s="40">
        <f>M30+M24+M15+M10</f>
        <v>232.65</v>
      </c>
      <c r="N32" s="40">
        <f t="shared" ref="N32" si="6">(N10+N15+N24+N30)</f>
        <v>70.05</v>
      </c>
      <c r="O32" s="40">
        <f>SUM(O30+O24+O15+O10)</f>
        <v>67.649999999999977</v>
      </c>
      <c r="P32" s="40">
        <f>SUM(P30+P24+P15+P10)</f>
        <v>1643.7199999999998</v>
      </c>
      <c r="Q32" s="41"/>
      <c r="R32" s="37"/>
      <c r="S32" s="56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8"/>
    </row>
  </sheetData>
  <mergeCells count="30">
    <mergeCell ref="S9:AC9"/>
    <mergeCell ref="S18:AC18"/>
    <mergeCell ref="O2:O3"/>
    <mergeCell ref="J1:R1"/>
    <mergeCell ref="J2:J3"/>
    <mergeCell ref="K2:M2"/>
    <mergeCell ref="N2:N3"/>
    <mergeCell ref="P2:P3"/>
    <mergeCell ref="Q2:R3"/>
    <mergeCell ref="A1:I1"/>
    <mergeCell ref="I2:I3"/>
    <mergeCell ref="D2:F2"/>
    <mergeCell ref="A2:A3"/>
    <mergeCell ref="B2:B3"/>
    <mergeCell ref="G2:G3"/>
    <mergeCell ref="C2:C3"/>
    <mergeCell ref="H2:H3"/>
    <mergeCell ref="S28:AC28"/>
    <mergeCell ref="S21:AC21"/>
    <mergeCell ref="S27:AC27"/>
    <mergeCell ref="S20:AC20"/>
    <mergeCell ref="S19:AC19"/>
    <mergeCell ref="S22:AE22"/>
    <mergeCell ref="S23:AE23"/>
    <mergeCell ref="C4:I5"/>
    <mergeCell ref="J4:P5"/>
    <mergeCell ref="S6:AC6"/>
    <mergeCell ref="S7:AC7"/>
    <mergeCell ref="S8:AC8"/>
    <mergeCell ref="Q4:Q5"/>
  </mergeCells>
  <pageMargins left="0.70866141732283472" right="0.70866141732283472" top="0.74803149606299213" bottom="0.74803149606299213" header="0.31496062992125984" footer="0.31496062992125984"/>
  <pageSetup paperSize="9" scale="56" fitToWidth="0" orientation="landscape" horizontalDpi="180" verticalDpi="18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zoomScale="86" zoomScaleNormal="86" workbookViewId="0">
      <selection sqref="A1:M54"/>
    </sheetView>
  </sheetViews>
  <sheetFormatPr defaultRowHeight="14.4" x14ac:dyDescent="0.3"/>
  <cols>
    <col min="13" max="13" width="8.88671875" customWidth="1"/>
  </cols>
  <sheetData>
    <row r="1" spans="1:13" x14ac:dyDescent="0.3">
      <c r="A1" s="101" t="s">
        <v>152</v>
      </c>
      <c r="B1" s="102"/>
      <c r="C1" s="102"/>
      <c r="D1" s="102"/>
      <c r="E1" s="102"/>
      <c r="F1" s="102"/>
      <c r="G1" s="102"/>
      <c r="H1" s="102"/>
      <c r="I1" s="102"/>
      <c r="J1" s="103"/>
      <c r="K1" s="103"/>
      <c r="L1" s="103"/>
      <c r="M1" s="103"/>
    </row>
    <row r="2" spans="1:13" ht="14.4" hidden="1" customHeight="1" x14ac:dyDescent="0.3">
      <c r="A2" s="102"/>
      <c r="B2" s="102"/>
      <c r="C2" s="102"/>
      <c r="D2" s="102"/>
      <c r="E2" s="102"/>
      <c r="F2" s="102"/>
      <c r="G2" s="102"/>
      <c r="H2" s="102"/>
      <c r="I2" s="102"/>
      <c r="J2" s="103"/>
      <c r="K2" s="103"/>
      <c r="L2" s="103"/>
      <c r="M2" s="103"/>
    </row>
    <row r="3" spans="1:13" ht="14.4" hidden="1" customHeight="1" x14ac:dyDescent="0.3">
      <c r="A3" s="102"/>
      <c r="B3" s="102"/>
      <c r="C3" s="102"/>
      <c r="D3" s="102"/>
      <c r="E3" s="102"/>
      <c r="F3" s="102"/>
      <c r="G3" s="102"/>
      <c r="H3" s="102"/>
      <c r="I3" s="102"/>
      <c r="J3" s="103"/>
      <c r="K3" s="103"/>
      <c r="L3" s="103"/>
      <c r="M3" s="103"/>
    </row>
    <row r="4" spans="1:13" ht="14.4" hidden="1" customHeight="1" x14ac:dyDescent="0.3">
      <c r="A4" s="102"/>
      <c r="B4" s="102"/>
      <c r="C4" s="102"/>
      <c r="D4" s="102"/>
      <c r="E4" s="102"/>
      <c r="F4" s="102"/>
      <c r="G4" s="102"/>
      <c r="H4" s="102"/>
      <c r="I4" s="102"/>
      <c r="J4" s="103"/>
      <c r="K4" s="103"/>
      <c r="L4" s="103"/>
      <c r="M4" s="103"/>
    </row>
    <row r="5" spans="1:13" ht="14.4" hidden="1" customHeight="1" x14ac:dyDescent="0.3">
      <c r="A5" s="102"/>
      <c r="B5" s="102"/>
      <c r="C5" s="102"/>
      <c r="D5" s="102"/>
      <c r="E5" s="102"/>
      <c r="F5" s="102"/>
      <c r="G5" s="102"/>
      <c r="H5" s="102"/>
      <c r="I5" s="102"/>
      <c r="J5" s="103"/>
      <c r="K5" s="103"/>
      <c r="L5" s="103"/>
      <c r="M5" s="103"/>
    </row>
    <row r="6" spans="1:13" ht="14.4" hidden="1" customHeight="1" x14ac:dyDescent="0.3">
      <c r="A6" s="102"/>
      <c r="B6" s="102"/>
      <c r="C6" s="102"/>
      <c r="D6" s="102"/>
      <c r="E6" s="102"/>
      <c r="F6" s="102"/>
      <c r="G6" s="102"/>
      <c r="H6" s="102"/>
      <c r="I6" s="102"/>
      <c r="J6" s="103"/>
      <c r="K6" s="103"/>
      <c r="L6" s="103"/>
      <c r="M6" s="103"/>
    </row>
    <row r="7" spans="1:13" ht="45" hidden="1" customHeight="1" x14ac:dyDescent="0.3">
      <c r="A7" s="102"/>
      <c r="B7" s="102"/>
      <c r="C7" s="102"/>
      <c r="D7" s="102"/>
      <c r="E7" s="102"/>
      <c r="F7" s="102"/>
      <c r="G7" s="102"/>
      <c r="H7" s="102"/>
      <c r="I7" s="102"/>
      <c r="J7" s="103"/>
      <c r="K7" s="103"/>
      <c r="L7" s="103"/>
      <c r="M7" s="103"/>
    </row>
    <row r="8" spans="1:13" ht="14.4" hidden="1" customHeight="1" x14ac:dyDescent="0.3">
      <c r="A8" s="102"/>
      <c r="B8" s="102"/>
      <c r="C8" s="102"/>
      <c r="D8" s="102"/>
      <c r="E8" s="102"/>
      <c r="F8" s="102"/>
      <c r="G8" s="102"/>
      <c r="H8" s="102"/>
      <c r="I8" s="102"/>
      <c r="J8" s="103"/>
      <c r="K8" s="103"/>
      <c r="L8" s="103"/>
      <c r="M8" s="103"/>
    </row>
    <row r="9" spans="1:13" ht="14.4" hidden="1" customHeight="1" x14ac:dyDescent="0.3">
      <c r="A9" s="102"/>
      <c r="B9" s="102"/>
      <c r="C9" s="102"/>
      <c r="D9" s="102"/>
      <c r="E9" s="102"/>
      <c r="F9" s="102"/>
      <c r="G9" s="102"/>
      <c r="H9" s="102"/>
      <c r="I9" s="102"/>
      <c r="J9" s="103"/>
      <c r="K9" s="103"/>
      <c r="L9" s="103"/>
      <c r="M9" s="103"/>
    </row>
    <row r="10" spans="1:13" ht="14.4" hidden="1" customHeight="1" x14ac:dyDescent="0.3">
      <c r="A10" s="102"/>
      <c r="B10" s="102"/>
      <c r="C10" s="102"/>
      <c r="D10" s="102"/>
      <c r="E10" s="102"/>
      <c r="F10" s="102"/>
      <c r="G10" s="102"/>
      <c r="H10" s="102"/>
      <c r="I10" s="102"/>
      <c r="J10" s="103"/>
      <c r="K10" s="103"/>
      <c r="L10" s="103"/>
      <c r="M10" s="103"/>
    </row>
    <row r="11" spans="1:13" ht="14.4" hidden="1" customHeight="1" x14ac:dyDescent="0.3">
      <c r="A11" s="102"/>
      <c r="B11" s="102"/>
      <c r="C11" s="102"/>
      <c r="D11" s="102"/>
      <c r="E11" s="102"/>
      <c r="F11" s="102"/>
      <c r="G11" s="102"/>
      <c r="H11" s="102"/>
      <c r="I11" s="102"/>
      <c r="J11" s="103"/>
      <c r="K11" s="103"/>
      <c r="L11" s="103"/>
      <c r="M11" s="103"/>
    </row>
    <row r="12" spans="1:13" ht="14.4" hidden="1" customHeight="1" x14ac:dyDescent="0.3">
      <c r="A12" s="102"/>
      <c r="B12" s="102"/>
      <c r="C12" s="102"/>
      <c r="D12" s="102"/>
      <c r="E12" s="102"/>
      <c r="F12" s="102"/>
      <c r="G12" s="102"/>
      <c r="H12" s="102"/>
      <c r="I12" s="102"/>
      <c r="J12" s="103"/>
      <c r="K12" s="103"/>
      <c r="L12" s="103"/>
      <c r="M12" s="103"/>
    </row>
    <row r="13" spans="1:13" ht="9" hidden="1" customHeight="1" x14ac:dyDescent="0.3">
      <c r="A13" s="102"/>
      <c r="B13" s="102"/>
      <c r="C13" s="102"/>
      <c r="D13" s="102"/>
      <c r="E13" s="102"/>
      <c r="F13" s="102"/>
      <c r="G13" s="102"/>
      <c r="H13" s="102"/>
      <c r="I13" s="102"/>
      <c r="J13" s="103"/>
      <c r="K13" s="103"/>
      <c r="L13" s="103"/>
      <c r="M13" s="103"/>
    </row>
    <row r="14" spans="1:13" ht="14.4" hidden="1" customHeight="1" x14ac:dyDescent="0.3">
      <c r="A14" s="102"/>
      <c r="B14" s="102"/>
      <c r="C14" s="102"/>
      <c r="D14" s="102"/>
      <c r="E14" s="102"/>
      <c r="F14" s="102"/>
      <c r="G14" s="102"/>
      <c r="H14" s="102"/>
      <c r="I14" s="102"/>
      <c r="J14" s="103"/>
      <c r="K14" s="103"/>
      <c r="L14" s="103"/>
      <c r="M14" s="103"/>
    </row>
    <row r="15" spans="1:13" ht="14.4" hidden="1" customHeight="1" x14ac:dyDescent="0.3">
      <c r="A15" s="102"/>
      <c r="B15" s="102"/>
      <c r="C15" s="102"/>
      <c r="D15" s="102"/>
      <c r="E15" s="102"/>
      <c r="F15" s="102"/>
      <c r="G15" s="102"/>
      <c r="H15" s="102"/>
      <c r="I15" s="102"/>
      <c r="J15" s="103"/>
      <c r="K15" s="103"/>
      <c r="L15" s="103"/>
      <c r="M15" s="103"/>
    </row>
    <row r="16" spans="1:13" ht="14.4" hidden="1" customHeight="1" x14ac:dyDescent="0.3">
      <c r="A16" s="102"/>
      <c r="B16" s="102"/>
      <c r="C16" s="102"/>
      <c r="D16" s="102"/>
      <c r="E16" s="102"/>
      <c r="F16" s="102"/>
      <c r="G16" s="102"/>
      <c r="H16" s="102"/>
      <c r="I16" s="102"/>
      <c r="J16" s="103"/>
      <c r="K16" s="103"/>
      <c r="L16" s="103"/>
      <c r="M16" s="103"/>
    </row>
    <row r="17" spans="1:13" ht="14.4" hidden="1" customHeight="1" x14ac:dyDescent="0.3">
      <c r="A17" s="102"/>
      <c r="B17" s="102"/>
      <c r="C17" s="102"/>
      <c r="D17" s="102"/>
      <c r="E17" s="102"/>
      <c r="F17" s="102"/>
      <c r="G17" s="102"/>
      <c r="H17" s="102"/>
      <c r="I17" s="102"/>
      <c r="J17" s="103"/>
      <c r="K17" s="103"/>
      <c r="L17" s="103"/>
      <c r="M17" s="103"/>
    </row>
    <row r="18" spans="1:13" ht="14.4" hidden="1" customHeight="1" x14ac:dyDescent="0.3">
      <c r="A18" s="102"/>
      <c r="B18" s="102"/>
      <c r="C18" s="102"/>
      <c r="D18" s="102"/>
      <c r="E18" s="102"/>
      <c r="F18" s="102"/>
      <c r="G18" s="102"/>
      <c r="H18" s="102"/>
      <c r="I18" s="102"/>
      <c r="J18" s="103"/>
      <c r="K18" s="103"/>
      <c r="L18" s="103"/>
      <c r="M18" s="103"/>
    </row>
    <row r="19" spans="1:13" ht="10.8" customHeight="1" x14ac:dyDescent="0.3">
      <c r="A19" s="102"/>
      <c r="B19" s="102"/>
      <c r="C19" s="102"/>
      <c r="D19" s="102"/>
      <c r="E19" s="102"/>
      <c r="F19" s="102"/>
      <c r="G19" s="102"/>
      <c r="H19" s="102"/>
      <c r="I19" s="102"/>
      <c r="J19" s="103"/>
      <c r="K19" s="103"/>
      <c r="L19" s="103"/>
      <c r="M19" s="103"/>
    </row>
    <row r="20" spans="1:13" ht="14.4" hidden="1" customHeight="1" x14ac:dyDescent="0.3">
      <c r="A20" s="102"/>
      <c r="B20" s="102"/>
      <c r="C20" s="102"/>
      <c r="D20" s="102"/>
      <c r="E20" s="102"/>
      <c r="F20" s="102"/>
      <c r="G20" s="102"/>
      <c r="H20" s="102"/>
      <c r="I20" s="102"/>
      <c r="J20" s="103"/>
      <c r="K20" s="103"/>
      <c r="L20" s="103"/>
      <c r="M20" s="103"/>
    </row>
    <row r="21" spans="1:13" ht="14.4" hidden="1" customHeight="1" x14ac:dyDescent="0.3">
      <c r="A21" s="102"/>
      <c r="B21" s="102"/>
      <c r="C21" s="102"/>
      <c r="D21" s="102"/>
      <c r="E21" s="102"/>
      <c r="F21" s="102"/>
      <c r="G21" s="102"/>
      <c r="H21" s="102"/>
      <c r="I21" s="102"/>
      <c r="J21" s="103"/>
      <c r="K21" s="103"/>
      <c r="L21" s="103"/>
      <c r="M21" s="103"/>
    </row>
    <row r="22" spans="1:13" ht="14.4" hidden="1" customHeight="1" x14ac:dyDescent="0.3">
      <c r="A22" s="102"/>
      <c r="B22" s="102"/>
      <c r="C22" s="102"/>
      <c r="D22" s="102"/>
      <c r="E22" s="102"/>
      <c r="F22" s="102"/>
      <c r="G22" s="102"/>
      <c r="H22" s="102"/>
      <c r="I22" s="102"/>
      <c r="J22" s="103"/>
      <c r="K22" s="103"/>
      <c r="L22" s="103"/>
      <c r="M22" s="103"/>
    </row>
    <row r="23" spans="1:13" ht="14.4" hidden="1" customHeight="1" x14ac:dyDescent="0.3">
      <c r="A23" s="102"/>
      <c r="B23" s="102"/>
      <c r="C23" s="102"/>
      <c r="D23" s="102"/>
      <c r="E23" s="102"/>
      <c r="F23" s="102"/>
      <c r="G23" s="102"/>
      <c r="H23" s="102"/>
      <c r="I23" s="102"/>
      <c r="J23" s="103"/>
      <c r="K23" s="103"/>
      <c r="L23" s="103"/>
      <c r="M23" s="103"/>
    </row>
    <row r="24" spans="1:13" ht="14.4" hidden="1" customHeight="1" x14ac:dyDescent="0.3">
      <c r="A24" s="102"/>
      <c r="B24" s="102"/>
      <c r="C24" s="102"/>
      <c r="D24" s="102"/>
      <c r="E24" s="102"/>
      <c r="F24" s="102"/>
      <c r="G24" s="102"/>
      <c r="H24" s="102"/>
      <c r="I24" s="102"/>
      <c r="J24" s="103"/>
      <c r="K24" s="103"/>
      <c r="L24" s="103"/>
      <c r="M24" s="103"/>
    </row>
    <row r="25" spans="1:13" ht="14.4" hidden="1" customHeight="1" x14ac:dyDescent="0.3">
      <c r="A25" s="102"/>
      <c r="B25" s="102"/>
      <c r="C25" s="102"/>
      <c r="D25" s="102"/>
      <c r="E25" s="102"/>
      <c r="F25" s="102"/>
      <c r="G25" s="102"/>
      <c r="H25" s="102"/>
      <c r="I25" s="102"/>
      <c r="J25" s="103"/>
      <c r="K25" s="103"/>
      <c r="L25" s="103"/>
      <c r="M25" s="103"/>
    </row>
    <row r="26" spans="1:13" x14ac:dyDescent="0.3">
      <c r="A26" s="102"/>
      <c r="B26" s="102"/>
      <c r="C26" s="102"/>
      <c r="D26" s="102"/>
      <c r="E26" s="102"/>
      <c r="F26" s="102"/>
      <c r="G26" s="102"/>
      <c r="H26" s="102"/>
      <c r="I26" s="102"/>
      <c r="J26" s="103"/>
      <c r="K26" s="103"/>
      <c r="L26" s="103"/>
      <c r="M26" s="103"/>
    </row>
    <row r="27" spans="1:13" x14ac:dyDescent="0.3">
      <c r="A27" s="102"/>
      <c r="B27" s="102"/>
      <c r="C27" s="102"/>
      <c r="D27" s="102"/>
      <c r="E27" s="102"/>
      <c r="F27" s="102"/>
      <c r="G27" s="102"/>
      <c r="H27" s="102"/>
      <c r="I27" s="102"/>
      <c r="J27" s="103"/>
      <c r="K27" s="103"/>
      <c r="L27" s="103"/>
      <c r="M27" s="103"/>
    </row>
    <row r="28" spans="1:13" x14ac:dyDescent="0.3">
      <c r="A28" s="102"/>
      <c r="B28" s="102"/>
      <c r="C28" s="102"/>
      <c r="D28" s="102"/>
      <c r="E28" s="102"/>
      <c r="F28" s="102"/>
      <c r="G28" s="102"/>
      <c r="H28" s="102"/>
      <c r="I28" s="102"/>
      <c r="J28" s="103"/>
      <c r="K28" s="103"/>
      <c r="L28" s="103"/>
      <c r="M28" s="103"/>
    </row>
    <row r="29" spans="1:13" x14ac:dyDescent="0.3">
      <c r="A29" s="102"/>
      <c r="B29" s="102"/>
      <c r="C29" s="102"/>
      <c r="D29" s="102"/>
      <c r="E29" s="102"/>
      <c r="F29" s="102"/>
      <c r="G29" s="102"/>
      <c r="H29" s="102"/>
      <c r="I29" s="102"/>
      <c r="J29" s="103"/>
      <c r="K29" s="103"/>
      <c r="L29" s="103"/>
      <c r="M29" s="103"/>
    </row>
    <row r="30" spans="1:13" x14ac:dyDescent="0.3">
      <c r="A30" s="102"/>
      <c r="B30" s="102"/>
      <c r="C30" s="102"/>
      <c r="D30" s="102"/>
      <c r="E30" s="102"/>
      <c r="F30" s="102"/>
      <c r="G30" s="102"/>
      <c r="H30" s="102"/>
      <c r="I30" s="102"/>
      <c r="J30" s="103"/>
      <c r="K30" s="103"/>
      <c r="L30" s="103"/>
      <c r="M30" s="103"/>
    </row>
    <row r="31" spans="1:13" x14ac:dyDescent="0.3">
      <c r="A31" s="102"/>
      <c r="B31" s="102"/>
      <c r="C31" s="102"/>
      <c r="D31" s="102"/>
      <c r="E31" s="102"/>
      <c r="F31" s="102"/>
      <c r="G31" s="102"/>
      <c r="H31" s="102"/>
      <c r="I31" s="102"/>
      <c r="J31" s="103"/>
      <c r="K31" s="103"/>
      <c r="L31" s="103"/>
      <c r="M31" s="103"/>
    </row>
    <row r="32" spans="1:13" x14ac:dyDescent="0.3">
      <c r="A32" s="102"/>
      <c r="B32" s="102"/>
      <c r="C32" s="102"/>
      <c r="D32" s="102"/>
      <c r="E32" s="102"/>
      <c r="F32" s="102"/>
      <c r="G32" s="102"/>
      <c r="H32" s="102"/>
      <c r="I32" s="102"/>
      <c r="J32" s="103"/>
      <c r="K32" s="103"/>
      <c r="L32" s="103"/>
      <c r="M32" s="103"/>
    </row>
    <row r="33" spans="1:13" x14ac:dyDescent="0.3">
      <c r="A33" s="102"/>
      <c r="B33" s="102"/>
      <c r="C33" s="102"/>
      <c r="D33" s="102"/>
      <c r="E33" s="102"/>
      <c r="F33" s="102"/>
      <c r="G33" s="102"/>
      <c r="H33" s="102"/>
      <c r="I33" s="102"/>
      <c r="J33" s="103"/>
      <c r="K33" s="103"/>
      <c r="L33" s="103"/>
      <c r="M33" s="103"/>
    </row>
    <row r="34" spans="1:13" x14ac:dyDescent="0.3">
      <c r="A34" s="102"/>
      <c r="B34" s="102"/>
      <c r="C34" s="102"/>
      <c r="D34" s="102"/>
      <c r="E34" s="102"/>
      <c r="F34" s="102"/>
      <c r="G34" s="102"/>
      <c r="H34" s="102"/>
      <c r="I34" s="102"/>
      <c r="J34" s="103"/>
      <c r="K34" s="103"/>
      <c r="L34" s="103"/>
      <c r="M34" s="103"/>
    </row>
    <row r="35" spans="1:13" x14ac:dyDescent="0.3">
      <c r="A35" s="102"/>
      <c r="B35" s="102"/>
      <c r="C35" s="102"/>
      <c r="D35" s="102"/>
      <c r="E35" s="102"/>
      <c r="F35" s="102"/>
      <c r="G35" s="102"/>
      <c r="H35" s="102"/>
      <c r="I35" s="102"/>
      <c r="J35" s="103"/>
      <c r="K35" s="103"/>
      <c r="L35" s="103"/>
      <c r="M35" s="103"/>
    </row>
    <row r="36" spans="1:13" x14ac:dyDescent="0.3">
      <c r="A36" s="102"/>
      <c r="B36" s="102"/>
      <c r="C36" s="102"/>
      <c r="D36" s="102"/>
      <c r="E36" s="102"/>
      <c r="F36" s="102"/>
      <c r="G36" s="102"/>
      <c r="H36" s="102"/>
      <c r="I36" s="102"/>
      <c r="J36" s="103"/>
      <c r="K36" s="103"/>
      <c r="L36" s="103"/>
      <c r="M36" s="103"/>
    </row>
    <row r="37" spans="1:13" x14ac:dyDescent="0.3">
      <c r="A37" s="102"/>
      <c r="B37" s="102"/>
      <c r="C37" s="102"/>
      <c r="D37" s="102"/>
      <c r="E37" s="102"/>
      <c r="F37" s="102"/>
      <c r="G37" s="102"/>
      <c r="H37" s="102"/>
      <c r="I37" s="102"/>
      <c r="J37" s="103"/>
      <c r="K37" s="103"/>
      <c r="L37" s="103"/>
      <c r="M37" s="103"/>
    </row>
    <row r="38" spans="1:13" x14ac:dyDescent="0.3">
      <c r="A38" s="102"/>
      <c r="B38" s="102"/>
      <c r="C38" s="102"/>
      <c r="D38" s="102"/>
      <c r="E38" s="102"/>
      <c r="F38" s="102"/>
      <c r="G38" s="102"/>
      <c r="H38" s="102"/>
      <c r="I38" s="102"/>
      <c r="J38" s="103"/>
      <c r="K38" s="103"/>
      <c r="L38" s="103"/>
      <c r="M38" s="103"/>
    </row>
    <row r="39" spans="1:13" x14ac:dyDescent="0.3">
      <c r="A39" s="102"/>
      <c r="B39" s="102"/>
      <c r="C39" s="102"/>
      <c r="D39" s="102"/>
      <c r="E39" s="102"/>
      <c r="F39" s="102"/>
      <c r="G39" s="102"/>
      <c r="H39" s="102"/>
      <c r="I39" s="102"/>
      <c r="J39" s="103"/>
      <c r="K39" s="103"/>
      <c r="L39" s="103"/>
      <c r="M39" s="103"/>
    </row>
    <row r="40" spans="1:13" x14ac:dyDescent="0.3">
      <c r="A40" s="102"/>
      <c r="B40" s="102"/>
      <c r="C40" s="102"/>
      <c r="D40" s="102"/>
      <c r="E40" s="102"/>
      <c r="F40" s="102"/>
      <c r="G40" s="102"/>
      <c r="H40" s="102"/>
      <c r="I40" s="102"/>
      <c r="J40" s="103"/>
      <c r="K40" s="103"/>
      <c r="L40" s="103"/>
      <c r="M40" s="103"/>
    </row>
    <row r="41" spans="1:13" x14ac:dyDescent="0.3">
      <c r="A41" s="102"/>
      <c r="B41" s="102"/>
      <c r="C41" s="102"/>
      <c r="D41" s="102"/>
      <c r="E41" s="102"/>
      <c r="F41" s="102"/>
      <c r="G41" s="102"/>
      <c r="H41" s="102"/>
      <c r="I41" s="102"/>
      <c r="J41" s="103"/>
      <c r="K41" s="103"/>
      <c r="L41" s="103"/>
      <c r="M41" s="103"/>
    </row>
    <row r="42" spans="1:13" x14ac:dyDescent="0.3">
      <c r="A42" s="102"/>
      <c r="B42" s="102"/>
      <c r="C42" s="102"/>
      <c r="D42" s="102"/>
      <c r="E42" s="102"/>
      <c r="F42" s="102"/>
      <c r="G42" s="102"/>
      <c r="H42" s="102"/>
      <c r="I42" s="102"/>
      <c r="J42" s="103"/>
      <c r="K42" s="103"/>
      <c r="L42" s="103"/>
      <c r="M42" s="103"/>
    </row>
    <row r="43" spans="1:13" x14ac:dyDescent="0.3">
      <c r="A43" s="102"/>
      <c r="B43" s="102"/>
      <c r="C43" s="102"/>
      <c r="D43" s="102"/>
      <c r="E43" s="102"/>
      <c r="F43" s="102"/>
      <c r="G43" s="102"/>
      <c r="H43" s="102"/>
      <c r="I43" s="102"/>
      <c r="J43" s="103"/>
      <c r="K43" s="103"/>
      <c r="L43" s="103"/>
      <c r="M43" s="103"/>
    </row>
    <row r="44" spans="1:13" x14ac:dyDescent="0.3">
      <c r="A44" s="102"/>
      <c r="B44" s="102"/>
      <c r="C44" s="102"/>
      <c r="D44" s="102"/>
      <c r="E44" s="102"/>
      <c r="F44" s="102"/>
      <c r="G44" s="102"/>
      <c r="H44" s="102"/>
      <c r="I44" s="102"/>
      <c r="J44" s="103"/>
      <c r="K44" s="103"/>
      <c r="L44" s="103"/>
      <c r="M44" s="103"/>
    </row>
    <row r="45" spans="1:13" x14ac:dyDescent="0.3">
      <c r="A45" s="102"/>
      <c r="B45" s="102"/>
      <c r="C45" s="102"/>
      <c r="D45" s="102"/>
      <c r="E45" s="102"/>
      <c r="F45" s="102"/>
      <c r="G45" s="102"/>
      <c r="H45" s="102"/>
      <c r="I45" s="102"/>
      <c r="J45" s="103"/>
      <c r="K45" s="103"/>
      <c r="L45" s="103"/>
      <c r="M45" s="103"/>
    </row>
    <row r="46" spans="1:13" x14ac:dyDescent="0.3">
      <c r="A46" s="102"/>
      <c r="B46" s="102"/>
      <c r="C46" s="102"/>
      <c r="D46" s="102"/>
      <c r="E46" s="102"/>
      <c r="F46" s="102"/>
      <c r="G46" s="102"/>
      <c r="H46" s="102"/>
      <c r="I46" s="102"/>
      <c r="J46" s="103"/>
      <c r="K46" s="103"/>
      <c r="L46" s="103"/>
      <c r="M46" s="103"/>
    </row>
    <row r="47" spans="1:13" x14ac:dyDescent="0.3">
      <c r="A47" s="102"/>
      <c r="B47" s="102"/>
      <c r="C47" s="102"/>
      <c r="D47" s="102"/>
      <c r="E47" s="102"/>
      <c r="F47" s="102"/>
      <c r="G47" s="102"/>
      <c r="H47" s="102"/>
      <c r="I47" s="102"/>
      <c r="J47" s="103"/>
      <c r="K47" s="103"/>
      <c r="L47" s="103"/>
      <c r="M47" s="103"/>
    </row>
    <row r="48" spans="1:13" x14ac:dyDescent="0.3">
      <c r="A48" s="102"/>
      <c r="B48" s="102"/>
      <c r="C48" s="102"/>
      <c r="D48" s="102"/>
      <c r="E48" s="102"/>
      <c r="F48" s="102"/>
      <c r="G48" s="102"/>
      <c r="H48" s="102"/>
      <c r="I48" s="102"/>
      <c r="J48" s="103"/>
      <c r="K48" s="103"/>
      <c r="L48" s="103"/>
      <c r="M48" s="103"/>
    </row>
    <row r="49" spans="1:13" x14ac:dyDescent="0.3">
      <c r="A49" s="103"/>
      <c r="B49" s="103"/>
      <c r="C49" s="103"/>
      <c r="D49" s="103"/>
      <c r="E49" s="103"/>
      <c r="F49" s="103"/>
      <c r="G49" s="103"/>
      <c r="H49" s="103"/>
      <c r="I49" s="103"/>
      <c r="J49" s="103"/>
      <c r="K49" s="103"/>
      <c r="L49" s="103"/>
      <c r="M49" s="103"/>
    </row>
    <row r="50" spans="1:13" x14ac:dyDescent="0.3">
      <c r="A50" s="103"/>
      <c r="B50" s="103"/>
      <c r="C50" s="103"/>
      <c r="D50" s="103"/>
      <c r="E50" s="103"/>
      <c r="F50" s="103"/>
      <c r="G50" s="103"/>
      <c r="H50" s="103"/>
      <c r="I50" s="103"/>
      <c r="J50" s="103"/>
      <c r="K50" s="103"/>
      <c r="L50" s="103"/>
      <c r="M50" s="103"/>
    </row>
    <row r="51" spans="1:13" x14ac:dyDescent="0.3">
      <c r="A51" s="103"/>
      <c r="B51" s="103"/>
      <c r="C51" s="103"/>
      <c r="D51" s="103"/>
      <c r="E51" s="103"/>
      <c r="F51" s="103"/>
      <c r="G51" s="103"/>
      <c r="H51" s="103"/>
      <c r="I51" s="103"/>
      <c r="J51" s="103"/>
      <c r="K51" s="103"/>
      <c r="L51" s="103"/>
      <c r="M51" s="103"/>
    </row>
    <row r="52" spans="1:13" x14ac:dyDescent="0.3">
      <c r="A52" s="103"/>
      <c r="B52" s="103"/>
      <c r="C52" s="103"/>
      <c r="D52" s="103"/>
      <c r="E52" s="103"/>
      <c r="F52" s="103"/>
      <c r="G52" s="103"/>
      <c r="H52" s="103"/>
      <c r="I52" s="103"/>
      <c r="J52" s="103"/>
      <c r="K52" s="103"/>
      <c r="L52" s="103"/>
      <c r="M52" s="103"/>
    </row>
    <row r="53" spans="1:13" x14ac:dyDescent="0.3">
      <c r="A53" s="103"/>
      <c r="B53" s="103"/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</row>
    <row r="54" spans="1:13" x14ac:dyDescent="0.3">
      <c r="A54" s="103"/>
      <c r="B54" s="103"/>
      <c r="C54" s="103"/>
      <c r="D54" s="103"/>
      <c r="E54" s="103"/>
      <c r="F54" s="103"/>
      <c r="G54" s="103"/>
      <c r="H54" s="103"/>
      <c r="I54" s="103"/>
      <c r="J54" s="103"/>
      <c r="K54" s="103"/>
      <c r="L54" s="103"/>
      <c r="M54" s="103"/>
    </row>
  </sheetData>
  <mergeCells count="1">
    <mergeCell ref="A1:M54"/>
  </mergeCells>
  <pageMargins left="0.7" right="0.7" top="0.75" bottom="0.75" header="0.3" footer="0.3"/>
  <pageSetup paperSize="9" orientation="landscape" horizontalDpi="180" verticalDpi="18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view="pageBreakPreview" zoomScale="82" zoomScaleSheetLayoutView="82" workbookViewId="0">
      <selection activeCell="Q21" sqref="Q21"/>
    </sheetView>
  </sheetViews>
  <sheetFormatPr defaultRowHeight="14.4" x14ac:dyDescent="0.3"/>
  <cols>
    <col min="1" max="2" width="8.88671875" customWidth="1"/>
    <col min="9" max="10" width="8.88671875" customWidth="1"/>
  </cols>
  <sheetData>
    <row r="1" spans="1:14" ht="48.6" customHeight="1" x14ac:dyDescent="0.3">
      <c r="A1" s="106" t="s">
        <v>89</v>
      </c>
      <c r="B1" s="107"/>
      <c r="C1" s="107"/>
      <c r="D1" s="107"/>
      <c r="E1" s="107"/>
      <c r="F1" s="107"/>
      <c r="G1" s="107"/>
      <c r="H1" s="107"/>
      <c r="I1" s="103"/>
      <c r="J1" s="103"/>
      <c r="K1" s="103"/>
      <c r="L1" s="103"/>
      <c r="M1" s="103"/>
      <c r="N1" s="103"/>
    </row>
    <row r="2" spans="1:14" ht="15" customHeight="1" x14ac:dyDescent="0.3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</row>
    <row r="3" spans="1:14" ht="48" customHeight="1" x14ac:dyDescent="0.3">
      <c r="J3" s="108" t="s">
        <v>162</v>
      </c>
      <c r="K3" s="103"/>
      <c r="L3" s="103"/>
      <c r="M3" s="103"/>
    </row>
    <row r="4" spans="1:14" ht="14.4" customHeight="1" x14ac:dyDescent="0.3">
      <c r="J4" s="103"/>
      <c r="K4" s="103"/>
      <c r="L4" s="103"/>
      <c r="M4" s="103"/>
    </row>
    <row r="5" spans="1:14" x14ac:dyDescent="0.3">
      <c r="J5" s="103"/>
      <c r="K5" s="103"/>
      <c r="L5" s="103"/>
      <c r="M5" s="103"/>
    </row>
    <row r="6" spans="1:14" x14ac:dyDescent="0.3">
      <c r="J6" s="103"/>
      <c r="K6" s="103"/>
      <c r="L6" s="103"/>
      <c r="M6" s="103"/>
    </row>
    <row r="7" spans="1:14" x14ac:dyDescent="0.3">
      <c r="J7" s="103"/>
      <c r="K7" s="103"/>
      <c r="L7" s="103"/>
      <c r="M7" s="103"/>
    </row>
    <row r="9" spans="1:14" x14ac:dyDescent="0.3">
      <c r="C9" s="104" t="s">
        <v>97</v>
      </c>
      <c r="D9" s="105"/>
      <c r="E9" s="105"/>
      <c r="F9" s="105"/>
      <c r="G9" s="105"/>
      <c r="H9" s="105"/>
      <c r="I9" s="105"/>
      <c r="J9" s="105"/>
      <c r="K9" s="105"/>
      <c r="L9" s="105"/>
    </row>
    <row r="10" spans="1:14" x14ac:dyDescent="0.3">
      <c r="C10" s="105"/>
      <c r="D10" s="105"/>
      <c r="E10" s="105"/>
      <c r="F10" s="105"/>
      <c r="G10" s="105"/>
      <c r="H10" s="105"/>
      <c r="I10" s="105"/>
      <c r="J10" s="105"/>
      <c r="K10" s="105"/>
      <c r="L10" s="105"/>
    </row>
    <row r="11" spans="1:14" x14ac:dyDescent="0.3">
      <c r="C11" s="105"/>
      <c r="D11" s="105"/>
      <c r="E11" s="105"/>
      <c r="F11" s="105"/>
      <c r="G11" s="105"/>
      <c r="H11" s="105"/>
      <c r="I11" s="105"/>
      <c r="J11" s="105"/>
      <c r="K11" s="105"/>
      <c r="L11" s="105"/>
    </row>
    <row r="12" spans="1:14" x14ac:dyDescent="0.3">
      <c r="C12" s="105"/>
      <c r="D12" s="105"/>
      <c r="E12" s="105"/>
      <c r="F12" s="105"/>
      <c r="G12" s="105"/>
      <c r="H12" s="105"/>
      <c r="I12" s="105"/>
      <c r="J12" s="105"/>
      <c r="K12" s="105"/>
      <c r="L12" s="105"/>
    </row>
    <row r="13" spans="1:14" x14ac:dyDescent="0.3">
      <c r="C13" s="105"/>
      <c r="D13" s="105"/>
      <c r="E13" s="105"/>
      <c r="F13" s="105"/>
      <c r="G13" s="105"/>
      <c r="H13" s="105"/>
      <c r="I13" s="105"/>
      <c r="J13" s="105"/>
      <c r="K13" s="105"/>
      <c r="L13" s="105"/>
    </row>
    <row r="14" spans="1:14" x14ac:dyDescent="0.3">
      <c r="C14" s="105"/>
      <c r="D14" s="105"/>
      <c r="E14" s="105"/>
      <c r="F14" s="105"/>
      <c r="G14" s="105"/>
      <c r="H14" s="105"/>
      <c r="I14" s="105"/>
      <c r="J14" s="105"/>
      <c r="K14" s="105"/>
      <c r="L14" s="105"/>
    </row>
    <row r="15" spans="1:14" x14ac:dyDescent="0.3">
      <c r="C15" s="105"/>
      <c r="D15" s="105"/>
      <c r="E15" s="105"/>
      <c r="F15" s="105"/>
      <c r="G15" s="105"/>
      <c r="H15" s="105"/>
      <c r="I15" s="105"/>
      <c r="J15" s="105"/>
      <c r="K15" s="105"/>
      <c r="L15" s="105"/>
    </row>
    <row r="16" spans="1:14" x14ac:dyDescent="0.3">
      <c r="C16" s="105"/>
      <c r="D16" s="105"/>
      <c r="E16" s="105"/>
      <c r="F16" s="105"/>
      <c r="G16" s="105"/>
      <c r="H16" s="105"/>
      <c r="I16" s="105"/>
      <c r="J16" s="105"/>
      <c r="K16" s="105"/>
      <c r="L16" s="105"/>
    </row>
    <row r="17" spans="3:12" x14ac:dyDescent="0.3">
      <c r="C17" s="105"/>
      <c r="D17" s="105"/>
      <c r="E17" s="105"/>
      <c r="F17" s="105"/>
      <c r="G17" s="105"/>
      <c r="H17" s="105"/>
      <c r="I17" s="105"/>
      <c r="J17" s="105"/>
      <c r="K17" s="105"/>
      <c r="L17" s="105"/>
    </row>
    <row r="18" spans="3:12" ht="52.2" customHeight="1" x14ac:dyDescent="0.3">
      <c r="C18" s="105"/>
      <c r="D18" s="105"/>
      <c r="E18" s="105"/>
      <c r="F18" s="105"/>
      <c r="G18" s="105"/>
      <c r="H18" s="105"/>
      <c r="I18" s="105"/>
      <c r="J18" s="105"/>
      <c r="K18" s="105"/>
      <c r="L18" s="105"/>
    </row>
  </sheetData>
  <mergeCells count="3">
    <mergeCell ref="C9:L18"/>
    <mergeCell ref="A1:N2"/>
    <mergeCell ref="J3:M7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2"/>
  <sheetViews>
    <sheetView topLeftCell="A19" zoomScale="83" zoomScaleNormal="83" workbookViewId="0">
      <selection activeCell="H28" sqref="H28"/>
    </sheetView>
  </sheetViews>
  <sheetFormatPr defaultRowHeight="14.4" x14ac:dyDescent="0.3"/>
  <cols>
    <col min="1" max="1" width="10" customWidth="1"/>
    <col min="2" max="2" width="28.33203125" customWidth="1"/>
    <col min="3" max="3" width="11.44140625" customWidth="1"/>
    <col min="8" max="8" width="10.44140625" customWidth="1"/>
    <col min="19" max="19" width="0.6640625" customWidth="1"/>
    <col min="20" max="25" width="8.88671875" hidden="1" customWidth="1"/>
  </cols>
  <sheetData>
    <row r="1" spans="1:25" x14ac:dyDescent="0.3">
      <c r="A1" s="67" t="s">
        <v>0</v>
      </c>
      <c r="B1" s="67" t="s">
        <v>1</v>
      </c>
      <c r="C1" s="68" t="s">
        <v>9</v>
      </c>
      <c r="D1" s="69" t="s">
        <v>10</v>
      </c>
      <c r="E1" s="69"/>
      <c r="F1" s="69"/>
      <c r="G1" s="68" t="s">
        <v>18</v>
      </c>
      <c r="H1" s="68" t="s">
        <v>11</v>
      </c>
      <c r="I1" s="70" t="s">
        <v>9</v>
      </c>
      <c r="J1" s="71" t="s">
        <v>10</v>
      </c>
      <c r="K1" s="71"/>
      <c r="L1" s="71"/>
      <c r="M1" s="70" t="s">
        <v>18</v>
      </c>
      <c r="N1" s="70" t="s">
        <v>11</v>
      </c>
    </row>
    <row r="2" spans="1:25" ht="57.6" customHeight="1" x14ac:dyDescent="0.3">
      <c r="A2" s="67"/>
      <c r="B2" s="67"/>
      <c r="C2" s="68"/>
      <c r="D2" s="25" t="s">
        <v>15</v>
      </c>
      <c r="E2" s="25" t="s">
        <v>16</v>
      </c>
      <c r="F2" s="32" t="s">
        <v>17</v>
      </c>
      <c r="G2" s="68"/>
      <c r="H2" s="68"/>
      <c r="I2" s="70"/>
      <c r="J2" s="26" t="s">
        <v>15</v>
      </c>
      <c r="K2" s="26" t="s">
        <v>16</v>
      </c>
      <c r="L2" s="31" t="s">
        <v>17</v>
      </c>
      <c r="M2" s="70"/>
      <c r="N2" s="70"/>
      <c r="O2" s="64"/>
      <c r="P2" s="65"/>
      <c r="Q2" s="65"/>
      <c r="R2" s="65"/>
      <c r="S2" s="65"/>
      <c r="T2" s="65"/>
      <c r="U2" s="65"/>
      <c r="V2" s="65"/>
      <c r="W2" s="65"/>
      <c r="X2" s="65"/>
      <c r="Y2" s="66"/>
    </row>
    <row r="3" spans="1:25" ht="19.8" customHeight="1" x14ac:dyDescent="0.3">
      <c r="A3" s="6"/>
      <c r="B3" s="49" t="s">
        <v>52</v>
      </c>
      <c r="C3" s="72" t="s">
        <v>28</v>
      </c>
      <c r="D3" s="73"/>
      <c r="E3" s="73"/>
      <c r="F3" s="73"/>
      <c r="G3" s="73"/>
      <c r="H3" s="73"/>
      <c r="I3" s="74" t="s">
        <v>29</v>
      </c>
      <c r="J3" s="75"/>
      <c r="K3" s="75"/>
      <c r="L3" s="75"/>
      <c r="M3" s="75"/>
      <c r="N3" s="75"/>
    </row>
    <row r="4" spans="1:25" ht="15.6" x14ac:dyDescent="0.3">
      <c r="A4" s="6"/>
      <c r="B4" s="42" t="s">
        <v>2</v>
      </c>
      <c r="C4" s="73"/>
      <c r="D4" s="73"/>
      <c r="E4" s="73"/>
      <c r="F4" s="73"/>
      <c r="G4" s="73"/>
      <c r="H4" s="73"/>
      <c r="I4" s="75"/>
      <c r="J4" s="75"/>
      <c r="K4" s="75"/>
      <c r="L4" s="75"/>
      <c r="M4" s="75"/>
      <c r="N4" s="75"/>
    </row>
    <row r="5" spans="1:25" ht="54" customHeight="1" x14ac:dyDescent="0.3">
      <c r="A5" s="6" t="s">
        <v>86</v>
      </c>
      <c r="B5" s="4" t="s">
        <v>57</v>
      </c>
      <c r="C5" s="15">
        <v>150</v>
      </c>
      <c r="D5" s="15">
        <v>5</v>
      </c>
      <c r="E5" s="15">
        <v>7.2</v>
      </c>
      <c r="F5" s="15">
        <v>18.3</v>
      </c>
      <c r="G5" s="15">
        <v>1.91</v>
      </c>
      <c r="H5" s="15">
        <v>158.19999999999999</v>
      </c>
      <c r="I5" s="20">
        <v>180</v>
      </c>
      <c r="J5" s="20">
        <v>6.7</v>
      </c>
      <c r="K5" s="20">
        <v>9.6999999999999993</v>
      </c>
      <c r="L5" s="20">
        <v>24.4</v>
      </c>
      <c r="M5" s="20">
        <v>2.2999999999999998</v>
      </c>
      <c r="N5" s="20">
        <v>211</v>
      </c>
      <c r="O5" s="64" t="s">
        <v>92</v>
      </c>
      <c r="P5" s="65"/>
      <c r="Q5" s="65"/>
      <c r="R5" s="65"/>
      <c r="S5" s="65"/>
      <c r="T5" s="65"/>
      <c r="U5" s="65"/>
      <c r="V5" s="65"/>
      <c r="W5" s="65"/>
      <c r="X5" s="65"/>
      <c r="Y5" s="66"/>
    </row>
    <row r="6" spans="1:25" ht="54.6" customHeight="1" x14ac:dyDescent="0.3">
      <c r="A6" s="6" t="s">
        <v>105</v>
      </c>
      <c r="B6" s="27" t="s">
        <v>103</v>
      </c>
      <c r="C6" s="15">
        <v>20</v>
      </c>
      <c r="D6" s="15">
        <v>1.62</v>
      </c>
      <c r="E6" s="15">
        <v>3.6</v>
      </c>
      <c r="F6" s="15">
        <v>12</v>
      </c>
      <c r="G6" s="15">
        <v>0</v>
      </c>
      <c r="H6" s="15">
        <v>90</v>
      </c>
      <c r="I6" s="20">
        <v>35</v>
      </c>
      <c r="J6" s="20">
        <v>1.75</v>
      </c>
      <c r="K6" s="20">
        <v>4.8</v>
      </c>
      <c r="L6" s="20">
        <v>16</v>
      </c>
      <c r="M6" s="20">
        <v>0</v>
      </c>
      <c r="N6" s="20">
        <v>135</v>
      </c>
      <c r="O6" s="64" t="s">
        <v>92</v>
      </c>
      <c r="P6" s="65"/>
      <c r="Q6" s="65"/>
      <c r="R6" s="65"/>
      <c r="S6" s="65"/>
      <c r="T6" s="65"/>
      <c r="U6" s="65"/>
      <c r="V6" s="65"/>
      <c r="W6" s="65"/>
      <c r="X6" s="65"/>
      <c r="Y6" s="66"/>
    </row>
    <row r="7" spans="1:25" ht="42.6" customHeight="1" x14ac:dyDescent="0.3">
      <c r="A7" s="6" t="s">
        <v>106</v>
      </c>
      <c r="B7" s="4" t="s">
        <v>30</v>
      </c>
      <c r="C7" s="15">
        <v>4</v>
      </c>
      <c r="D7" s="15">
        <v>1.1599999999999999</v>
      </c>
      <c r="E7" s="15">
        <v>1.48</v>
      </c>
      <c r="F7" s="15">
        <v>0</v>
      </c>
      <c r="G7" s="15">
        <v>0.04</v>
      </c>
      <c r="H7" s="15">
        <v>18.2</v>
      </c>
      <c r="I7" s="20">
        <v>6</v>
      </c>
      <c r="J7" s="20">
        <v>2.3199999999999998</v>
      </c>
      <c r="K7" s="20">
        <v>2.95</v>
      </c>
      <c r="L7" s="20">
        <v>0</v>
      </c>
      <c r="M7" s="20">
        <v>0.06</v>
      </c>
      <c r="N7" s="20">
        <v>36.4</v>
      </c>
      <c r="O7" s="62" t="s">
        <v>93</v>
      </c>
      <c r="P7" s="63"/>
      <c r="Q7" s="63"/>
      <c r="R7" s="63"/>
      <c r="S7" s="63"/>
      <c r="T7" s="63"/>
      <c r="U7" s="63"/>
      <c r="V7" s="63"/>
      <c r="W7" s="63"/>
    </row>
    <row r="8" spans="1:25" ht="56.4" customHeight="1" x14ac:dyDescent="0.3">
      <c r="A8" s="6" t="str">
        <f>'5 день    '!A8</f>
        <v>№54</v>
      </c>
      <c r="B8" s="4" t="s">
        <v>104</v>
      </c>
      <c r="C8" s="15">
        <f>'5 день    '!C8</f>
        <v>180</v>
      </c>
      <c r="D8" s="15">
        <v>3.03</v>
      </c>
      <c r="E8" s="15">
        <v>2.65</v>
      </c>
      <c r="F8" s="15">
        <v>15.7</v>
      </c>
      <c r="G8" s="15">
        <v>0.43</v>
      </c>
      <c r="H8" s="15">
        <v>118</v>
      </c>
      <c r="I8" s="20">
        <v>180</v>
      </c>
      <c r="J8" s="20">
        <v>3.03</v>
      </c>
      <c r="K8" s="20">
        <v>2.65</v>
      </c>
      <c r="L8" s="20">
        <v>15.7</v>
      </c>
      <c r="M8" s="20">
        <v>0.43</v>
      </c>
      <c r="N8" s="20">
        <v>118</v>
      </c>
      <c r="O8" s="64" t="s">
        <v>92</v>
      </c>
      <c r="P8" s="65"/>
      <c r="Q8" s="65"/>
      <c r="R8" s="65"/>
      <c r="S8" s="65"/>
      <c r="T8" s="65"/>
      <c r="U8" s="65"/>
      <c r="V8" s="65"/>
      <c r="W8" s="65"/>
      <c r="X8" s="65"/>
      <c r="Y8" s="66"/>
    </row>
    <row r="9" spans="1:25" ht="16.2" x14ac:dyDescent="0.35">
      <c r="A9" s="6"/>
      <c r="B9" s="28" t="s">
        <v>3</v>
      </c>
      <c r="C9" s="29">
        <f t="shared" ref="C9:N9" si="0">SUM(C5:C8)</f>
        <v>354</v>
      </c>
      <c r="D9" s="29">
        <f t="shared" si="0"/>
        <v>10.81</v>
      </c>
      <c r="E9" s="29">
        <f t="shared" si="0"/>
        <v>14.930000000000001</v>
      </c>
      <c r="F9" s="29">
        <f t="shared" si="0"/>
        <v>46</v>
      </c>
      <c r="G9" s="29">
        <f t="shared" si="0"/>
        <v>2.38</v>
      </c>
      <c r="H9" s="29">
        <f t="shared" si="0"/>
        <v>384.4</v>
      </c>
      <c r="I9" s="30">
        <f t="shared" si="0"/>
        <v>401</v>
      </c>
      <c r="J9" s="30">
        <f t="shared" si="0"/>
        <v>13.799999999999999</v>
      </c>
      <c r="K9" s="30">
        <f t="shared" si="0"/>
        <v>20.099999999999998</v>
      </c>
      <c r="L9" s="30">
        <f t="shared" si="0"/>
        <v>56.099999999999994</v>
      </c>
      <c r="M9" s="30">
        <f t="shared" si="0"/>
        <v>2.79</v>
      </c>
      <c r="N9" s="30">
        <f t="shared" si="0"/>
        <v>500.4</v>
      </c>
    </row>
    <row r="10" spans="1:25" ht="15.6" x14ac:dyDescent="0.3">
      <c r="A10" s="6"/>
      <c r="B10" s="43"/>
      <c r="C10" s="15"/>
      <c r="D10" s="15"/>
      <c r="E10" s="15"/>
      <c r="F10" s="15"/>
      <c r="G10" s="15"/>
      <c r="H10" s="15"/>
      <c r="I10" s="20"/>
      <c r="J10" s="20"/>
      <c r="K10" s="20"/>
      <c r="L10" s="20"/>
      <c r="M10" s="20"/>
      <c r="N10" s="20"/>
    </row>
    <row r="11" spans="1:25" ht="15.6" x14ac:dyDescent="0.3">
      <c r="A11" s="6"/>
      <c r="B11" s="42" t="s">
        <v>12</v>
      </c>
      <c r="C11" s="15"/>
      <c r="D11" s="15"/>
      <c r="E11" s="15"/>
      <c r="F11" s="15"/>
      <c r="G11" s="15"/>
      <c r="H11" s="15"/>
      <c r="I11" s="20"/>
      <c r="J11" s="20"/>
      <c r="K11" s="20"/>
      <c r="L11" s="20"/>
      <c r="M11" s="20"/>
      <c r="N11" s="20"/>
    </row>
    <row r="12" spans="1:25" ht="15.6" x14ac:dyDescent="0.3">
      <c r="A12" s="6"/>
      <c r="B12" s="43" t="s">
        <v>24</v>
      </c>
      <c r="C12" s="15">
        <v>108</v>
      </c>
      <c r="D12" s="15">
        <v>0.48</v>
      </c>
      <c r="E12" s="15">
        <v>0.4</v>
      </c>
      <c r="F12" s="15">
        <v>14.76</v>
      </c>
      <c r="G12" s="15">
        <v>17.600000000000001</v>
      </c>
      <c r="H12" s="15">
        <v>38.6</v>
      </c>
      <c r="I12" s="20">
        <v>114</v>
      </c>
      <c r="J12" s="20">
        <v>0.68</v>
      </c>
      <c r="K12" s="20">
        <v>0.63</v>
      </c>
      <c r="L12" s="20">
        <v>20.91</v>
      </c>
      <c r="M12" s="20">
        <v>18.399999999999999</v>
      </c>
      <c r="N12" s="20">
        <v>54.6</v>
      </c>
    </row>
    <row r="13" spans="1:25" ht="15.6" x14ac:dyDescent="0.3">
      <c r="A13" s="6"/>
      <c r="B13" s="4" t="s">
        <v>25</v>
      </c>
      <c r="C13" s="15">
        <v>100</v>
      </c>
      <c r="D13" s="15">
        <v>0.2</v>
      </c>
      <c r="E13" s="15">
        <v>0.2</v>
      </c>
      <c r="F13" s="15">
        <v>11.6</v>
      </c>
      <c r="G13" s="15">
        <v>12</v>
      </c>
      <c r="H13" s="15">
        <v>48</v>
      </c>
      <c r="I13" s="20">
        <v>100</v>
      </c>
      <c r="J13" s="20">
        <v>0.2</v>
      </c>
      <c r="K13" s="20">
        <v>0.2</v>
      </c>
      <c r="L13" s="20">
        <v>11.6</v>
      </c>
      <c r="M13" s="20">
        <v>12</v>
      </c>
      <c r="N13" s="20">
        <v>48</v>
      </c>
    </row>
    <row r="14" spans="1:25" ht="16.2" x14ac:dyDescent="0.35">
      <c r="A14" s="6"/>
      <c r="B14" s="28" t="s">
        <v>6</v>
      </c>
      <c r="C14" s="29">
        <f t="shared" ref="C14:N14" si="1">SUM(C12:C13)</f>
        <v>208</v>
      </c>
      <c r="D14" s="29">
        <f t="shared" si="1"/>
        <v>0.67999999999999994</v>
      </c>
      <c r="E14" s="29">
        <f t="shared" si="1"/>
        <v>0.60000000000000009</v>
      </c>
      <c r="F14" s="29">
        <f t="shared" si="1"/>
        <v>26.36</v>
      </c>
      <c r="G14" s="29">
        <f t="shared" si="1"/>
        <v>29.6</v>
      </c>
      <c r="H14" s="29">
        <f t="shared" si="1"/>
        <v>86.6</v>
      </c>
      <c r="I14" s="30">
        <f t="shared" si="1"/>
        <v>214</v>
      </c>
      <c r="J14" s="30">
        <f t="shared" si="1"/>
        <v>0.88000000000000012</v>
      </c>
      <c r="K14" s="30">
        <f t="shared" si="1"/>
        <v>0.83000000000000007</v>
      </c>
      <c r="L14" s="30">
        <f t="shared" si="1"/>
        <v>32.51</v>
      </c>
      <c r="M14" s="30">
        <f t="shared" si="1"/>
        <v>30.4</v>
      </c>
      <c r="N14" s="30">
        <f t="shared" si="1"/>
        <v>102.6</v>
      </c>
    </row>
    <row r="15" spans="1:25" ht="15.6" x14ac:dyDescent="0.3">
      <c r="A15" s="6"/>
      <c r="B15" s="43"/>
      <c r="C15" s="15"/>
      <c r="D15" s="15"/>
      <c r="E15" s="15"/>
      <c r="F15" s="15"/>
      <c r="G15" s="15"/>
      <c r="H15" s="15"/>
      <c r="I15" s="20"/>
      <c r="J15" s="20"/>
      <c r="K15" s="20"/>
      <c r="L15" s="20"/>
      <c r="M15" s="20"/>
      <c r="N15" s="20"/>
    </row>
    <row r="16" spans="1:25" ht="15.6" customHeight="1" x14ac:dyDescent="0.3">
      <c r="A16" s="6"/>
      <c r="B16" s="42" t="s">
        <v>4</v>
      </c>
      <c r="C16" s="15"/>
      <c r="D16" s="15"/>
      <c r="E16" s="15"/>
      <c r="F16" s="15"/>
      <c r="G16" s="15"/>
      <c r="H16" s="15"/>
      <c r="I16" s="20"/>
      <c r="J16" s="20"/>
      <c r="K16" s="20"/>
      <c r="L16" s="20"/>
      <c r="M16" s="20"/>
      <c r="N16" s="20"/>
    </row>
    <row r="17" spans="1:25" ht="31.2" hidden="1" x14ac:dyDescent="0.3">
      <c r="A17" s="6" t="s">
        <v>39</v>
      </c>
      <c r="B17" s="4" t="s">
        <v>44</v>
      </c>
      <c r="C17" s="15">
        <v>30</v>
      </c>
      <c r="D17" s="15"/>
      <c r="E17" s="15"/>
      <c r="F17" s="15"/>
      <c r="G17" s="15"/>
      <c r="H17" s="15"/>
      <c r="I17" s="20">
        <v>60</v>
      </c>
      <c r="J17" s="20"/>
      <c r="K17" s="20"/>
      <c r="L17" s="20"/>
      <c r="M17" s="20"/>
      <c r="N17" s="20"/>
    </row>
    <row r="18" spans="1:25" ht="55.2" customHeight="1" x14ac:dyDescent="0.3">
      <c r="A18" s="6" t="s">
        <v>125</v>
      </c>
      <c r="B18" s="4" t="s">
        <v>124</v>
      </c>
      <c r="C18" s="15">
        <v>150</v>
      </c>
      <c r="D18" s="15">
        <v>3.24</v>
      </c>
      <c r="E18" s="15">
        <v>3.62</v>
      </c>
      <c r="F18" s="15">
        <v>11.81</v>
      </c>
      <c r="G18" s="15">
        <v>4.7</v>
      </c>
      <c r="H18" s="15">
        <v>86.4</v>
      </c>
      <c r="I18" s="20">
        <v>200</v>
      </c>
      <c r="J18" s="20">
        <v>3.32</v>
      </c>
      <c r="K18" s="20">
        <v>4.83</v>
      </c>
      <c r="L18" s="20">
        <v>15.74</v>
      </c>
      <c r="M18" s="20">
        <v>6.3</v>
      </c>
      <c r="N18" s="20">
        <v>115.2</v>
      </c>
      <c r="O18" s="64" t="s">
        <v>126</v>
      </c>
      <c r="P18" s="65"/>
      <c r="Q18" s="65"/>
      <c r="R18" s="65"/>
      <c r="S18" s="65"/>
      <c r="T18" s="65"/>
      <c r="U18" s="65"/>
      <c r="V18" s="65"/>
      <c r="W18" s="65"/>
      <c r="X18" s="65"/>
      <c r="Y18" s="66"/>
    </row>
    <row r="19" spans="1:25" ht="52.8" customHeight="1" x14ac:dyDescent="0.3">
      <c r="A19" s="6" t="s">
        <v>146</v>
      </c>
      <c r="B19" s="4" t="s">
        <v>145</v>
      </c>
      <c r="C19" s="15">
        <v>110</v>
      </c>
      <c r="D19" s="15">
        <v>1.06</v>
      </c>
      <c r="E19" s="15">
        <v>3.03</v>
      </c>
      <c r="F19" s="15">
        <v>8.09</v>
      </c>
      <c r="G19" s="15">
        <v>7.83</v>
      </c>
      <c r="H19" s="15">
        <v>74</v>
      </c>
      <c r="I19" s="20">
        <v>130</v>
      </c>
      <c r="J19" s="20">
        <v>28.24</v>
      </c>
      <c r="K19" s="20">
        <v>26.92</v>
      </c>
      <c r="L19" s="20">
        <v>73.61</v>
      </c>
      <c r="M19" s="20">
        <v>23.21</v>
      </c>
      <c r="N19" s="20">
        <v>88.8</v>
      </c>
      <c r="O19" s="64" t="s">
        <v>118</v>
      </c>
      <c r="P19" s="65"/>
      <c r="Q19" s="65"/>
      <c r="R19" s="65"/>
      <c r="S19" s="65"/>
      <c r="T19" s="65"/>
      <c r="U19" s="65"/>
      <c r="V19" s="65"/>
      <c r="W19" s="65"/>
      <c r="X19" s="65"/>
      <c r="Y19" s="66"/>
    </row>
    <row r="20" spans="1:25" ht="57.6" customHeight="1" x14ac:dyDescent="0.3">
      <c r="A20" s="6" t="s">
        <v>148</v>
      </c>
      <c r="B20" s="4" t="s">
        <v>147</v>
      </c>
      <c r="C20" s="15">
        <v>50</v>
      </c>
      <c r="D20" s="15">
        <v>8.44</v>
      </c>
      <c r="E20" s="15">
        <v>6.88</v>
      </c>
      <c r="F20" s="15">
        <v>6.13</v>
      </c>
      <c r="G20" s="15">
        <v>0.7</v>
      </c>
      <c r="H20" s="15">
        <v>119.98</v>
      </c>
      <c r="I20" s="20">
        <v>70</v>
      </c>
      <c r="J20" s="20">
        <v>9.84</v>
      </c>
      <c r="K20" s="20">
        <v>8.02</v>
      </c>
      <c r="L20" s="20">
        <v>7.15</v>
      </c>
      <c r="M20" s="20">
        <v>0.81</v>
      </c>
      <c r="N20" s="20">
        <v>139.97</v>
      </c>
      <c r="O20" s="64" t="s">
        <v>118</v>
      </c>
      <c r="P20" s="65"/>
      <c r="Q20" s="65"/>
      <c r="R20" s="65"/>
      <c r="S20" s="65"/>
      <c r="T20" s="65"/>
      <c r="U20" s="65"/>
      <c r="V20" s="65"/>
      <c r="W20" s="65"/>
      <c r="X20" s="65"/>
      <c r="Y20" s="66"/>
    </row>
    <row r="21" spans="1:25" ht="53.4" customHeight="1" x14ac:dyDescent="0.3">
      <c r="A21" s="6" t="str">
        <f>'4 день   '!A22</f>
        <v>№398</v>
      </c>
      <c r="B21" s="4" t="str">
        <f>'4 день   '!B22</f>
        <v>III блюдо: Напиток из плодов   шиповника</v>
      </c>
      <c r="C21" s="15">
        <f>'4 день   '!C22</f>
        <v>150</v>
      </c>
      <c r="D21" s="15">
        <f>'4 день   '!D22</f>
        <v>0.4</v>
      </c>
      <c r="E21" s="15">
        <f>'4 день   '!E22</f>
        <v>0.16</v>
      </c>
      <c r="F21" s="15">
        <f>'4 день   '!F22</f>
        <v>11.79</v>
      </c>
      <c r="G21" s="15">
        <f>'4 день   '!G22</f>
        <v>120</v>
      </c>
      <c r="H21" s="15">
        <f>'4 день   '!H22</f>
        <v>56.82</v>
      </c>
      <c r="I21" s="20">
        <f>'4 день   '!I22</f>
        <v>180</v>
      </c>
      <c r="J21" s="20">
        <f>'4 день   '!J22</f>
        <v>0.48</v>
      </c>
      <c r="K21" s="20">
        <f>'4 день   '!K22</f>
        <v>0.19</v>
      </c>
      <c r="L21" s="20">
        <f>'4 день   '!L22</f>
        <v>14.14</v>
      </c>
      <c r="M21" s="20">
        <f>'4 день   '!M22</f>
        <v>144</v>
      </c>
      <c r="N21" s="20">
        <f>'4 день   '!N22</f>
        <v>68.180000000000007</v>
      </c>
      <c r="O21" s="64" t="s">
        <v>92</v>
      </c>
      <c r="P21" s="65"/>
      <c r="Q21" s="65"/>
      <c r="R21" s="65"/>
      <c r="S21" s="65"/>
      <c r="T21" s="65"/>
      <c r="U21" s="65"/>
      <c r="V21" s="65"/>
      <c r="W21" s="65"/>
      <c r="X21" s="65"/>
      <c r="Y21" s="66"/>
    </row>
    <row r="22" spans="1:25" ht="52.8" customHeight="1" x14ac:dyDescent="0.3">
      <c r="A22" s="6" t="s">
        <v>150</v>
      </c>
      <c r="B22" s="4" t="s">
        <v>14</v>
      </c>
      <c r="C22" s="15">
        <v>15</v>
      </c>
      <c r="D22" s="15">
        <v>2.0099999999999998</v>
      </c>
      <c r="E22" s="15">
        <v>0.27</v>
      </c>
      <c r="F22" s="15">
        <v>11.6</v>
      </c>
      <c r="G22" s="15">
        <v>0.06</v>
      </c>
      <c r="H22" s="15">
        <v>79.599999999999994</v>
      </c>
      <c r="I22" s="20">
        <v>30</v>
      </c>
      <c r="J22" s="20">
        <v>4</v>
      </c>
      <c r="K22" s="20">
        <v>0.54</v>
      </c>
      <c r="L22" s="20">
        <v>23.2</v>
      </c>
      <c r="M22" s="20">
        <v>0.12</v>
      </c>
      <c r="N22" s="20">
        <v>159.6</v>
      </c>
      <c r="O22" s="64" t="s">
        <v>92</v>
      </c>
      <c r="P22" s="65"/>
      <c r="Q22" s="65"/>
      <c r="R22" s="65"/>
      <c r="S22" s="65"/>
      <c r="T22" s="65"/>
      <c r="U22" s="65"/>
      <c r="V22" s="65"/>
      <c r="W22" s="65"/>
      <c r="X22" s="65"/>
      <c r="Y22" s="66"/>
    </row>
    <row r="23" spans="1:25" ht="54.6" customHeight="1" x14ac:dyDescent="0.3">
      <c r="A23" s="6" t="s">
        <v>151</v>
      </c>
      <c r="B23" s="4" t="s">
        <v>13</v>
      </c>
      <c r="C23" s="15">
        <v>15</v>
      </c>
      <c r="D23" s="15">
        <v>1.44</v>
      </c>
      <c r="E23" s="15">
        <v>0.36</v>
      </c>
      <c r="F23" s="15">
        <v>12.48</v>
      </c>
      <c r="G23" s="15">
        <v>1.33</v>
      </c>
      <c r="H23" s="15">
        <v>59.4</v>
      </c>
      <c r="I23" s="20">
        <v>30</v>
      </c>
      <c r="J23" s="20">
        <v>2.88</v>
      </c>
      <c r="K23" s="20">
        <v>0.72</v>
      </c>
      <c r="L23" s="20">
        <v>24.96</v>
      </c>
      <c r="M23" s="20">
        <v>2.66</v>
      </c>
      <c r="N23" s="20">
        <v>118.8</v>
      </c>
      <c r="O23" s="64" t="s">
        <v>92</v>
      </c>
      <c r="P23" s="65"/>
      <c r="Q23" s="65"/>
      <c r="R23" s="65"/>
      <c r="S23" s="65"/>
      <c r="T23" s="65"/>
      <c r="U23" s="65"/>
      <c r="V23" s="65"/>
      <c r="W23" s="65"/>
      <c r="X23" s="65"/>
      <c r="Y23" s="66"/>
    </row>
    <row r="24" spans="1:25" ht="16.2" x14ac:dyDescent="0.35">
      <c r="A24" s="6"/>
      <c r="B24" s="28" t="s">
        <v>5</v>
      </c>
      <c r="C24" s="29">
        <v>510</v>
      </c>
      <c r="D24" s="29">
        <f>SUM(D17:D23)</f>
        <v>16.59</v>
      </c>
      <c r="E24" s="29">
        <f>SUM(E17:E23)</f>
        <v>14.32</v>
      </c>
      <c r="F24" s="29">
        <f>SUM(F17:F23)</f>
        <v>61.899999999999991</v>
      </c>
      <c r="G24" s="29">
        <f>SUM(G18:G23)</f>
        <v>134.62</v>
      </c>
      <c r="H24" s="29">
        <f>SUM(H17:H23)</f>
        <v>476.19999999999993</v>
      </c>
      <c r="I24" s="30">
        <f>SUM(I17:I23)</f>
        <v>700</v>
      </c>
      <c r="J24" s="30">
        <f>SUM(J17:J23)</f>
        <v>48.76</v>
      </c>
      <c r="K24" s="30">
        <f>SUM(K17:K23)</f>
        <v>41.219999999999992</v>
      </c>
      <c r="L24" s="30">
        <f>SUM(L17:L23)</f>
        <v>158.80000000000001</v>
      </c>
      <c r="M24" s="30">
        <f>SUM(M18:M23)</f>
        <v>177.1</v>
      </c>
      <c r="N24" s="30">
        <f>SUM(N17:N23)</f>
        <v>690.55</v>
      </c>
    </row>
    <row r="25" spans="1:25" ht="15.6" x14ac:dyDescent="0.3">
      <c r="A25" s="6"/>
      <c r="B25" s="43"/>
      <c r="C25" s="15"/>
      <c r="D25" s="15"/>
      <c r="E25" s="15"/>
      <c r="F25" s="15"/>
      <c r="G25" s="15"/>
      <c r="H25" s="15"/>
      <c r="I25" s="20"/>
      <c r="J25" s="20"/>
      <c r="K25" s="20"/>
      <c r="L25" s="20"/>
      <c r="M25" s="20"/>
      <c r="N25" s="20"/>
    </row>
    <row r="26" spans="1:25" ht="15.6" x14ac:dyDescent="0.3">
      <c r="A26" s="6"/>
      <c r="B26" s="42" t="s">
        <v>7</v>
      </c>
      <c r="C26" s="15"/>
      <c r="D26" s="15"/>
      <c r="E26" s="15"/>
      <c r="F26" s="15"/>
      <c r="G26" s="15"/>
      <c r="H26" s="15"/>
      <c r="I26" s="20"/>
      <c r="J26" s="20"/>
      <c r="K26" s="20"/>
      <c r="L26" s="20"/>
      <c r="M26" s="20"/>
      <c r="N26" s="20"/>
    </row>
    <row r="27" spans="1:25" ht="51.6" customHeight="1" x14ac:dyDescent="0.3">
      <c r="A27" s="6" t="s">
        <v>117</v>
      </c>
      <c r="B27" s="4" t="s">
        <v>116</v>
      </c>
      <c r="C27" s="19">
        <v>50</v>
      </c>
      <c r="D27" s="15">
        <v>4.46</v>
      </c>
      <c r="E27" s="15">
        <v>6.4</v>
      </c>
      <c r="F27" s="15">
        <v>25.2</v>
      </c>
      <c r="G27" s="15">
        <v>0.16</v>
      </c>
      <c r="H27" s="15">
        <v>165.9</v>
      </c>
      <c r="I27" s="24">
        <v>70</v>
      </c>
      <c r="J27" s="20">
        <v>5.43</v>
      </c>
      <c r="K27" s="20">
        <v>7.5</v>
      </c>
      <c r="L27" s="20">
        <v>29.4</v>
      </c>
      <c r="M27" s="20">
        <v>0.18</v>
      </c>
      <c r="N27" s="20">
        <v>193.5</v>
      </c>
      <c r="O27" s="64" t="s">
        <v>118</v>
      </c>
      <c r="P27" s="65"/>
      <c r="Q27" s="65"/>
      <c r="R27" s="65"/>
      <c r="S27" s="65"/>
      <c r="T27" s="65"/>
      <c r="U27" s="65"/>
      <c r="V27" s="65"/>
      <c r="W27" s="65"/>
      <c r="X27" s="65"/>
      <c r="Y27" s="66"/>
    </row>
    <row r="28" spans="1:25" ht="50.4" customHeight="1" x14ac:dyDescent="0.3">
      <c r="A28" s="6" t="s">
        <v>111</v>
      </c>
      <c r="B28" s="4" t="s">
        <v>110</v>
      </c>
      <c r="C28" s="19">
        <v>150</v>
      </c>
      <c r="D28" s="15">
        <v>4.2</v>
      </c>
      <c r="E28" s="15">
        <v>3.75</v>
      </c>
      <c r="F28" s="15">
        <v>16.5</v>
      </c>
      <c r="G28" s="15">
        <v>0.75</v>
      </c>
      <c r="H28" s="15">
        <v>120</v>
      </c>
      <c r="I28" s="24">
        <v>180</v>
      </c>
      <c r="J28" s="20">
        <v>5.04</v>
      </c>
      <c r="K28" s="20">
        <v>4.5</v>
      </c>
      <c r="L28" s="20">
        <v>19.8</v>
      </c>
      <c r="M28" s="20">
        <v>0.9</v>
      </c>
      <c r="N28" s="20">
        <v>144</v>
      </c>
      <c r="O28" s="64" t="s">
        <v>92</v>
      </c>
      <c r="P28" s="65"/>
      <c r="Q28" s="65"/>
      <c r="R28" s="65"/>
      <c r="S28" s="65"/>
      <c r="T28" s="65"/>
      <c r="U28" s="65"/>
      <c r="V28" s="65"/>
      <c r="W28" s="65"/>
      <c r="X28" s="65"/>
      <c r="Y28" s="66"/>
    </row>
    <row r="29" spans="1:25" ht="15.6" hidden="1" x14ac:dyDescent="0.3">
      <c r="A29" s="6"/>
      <c r="B29" s="4" t="s">
        <v>14</v>
      </c>
      <c r="C29" s="15">
        <v>15</v>
      </c>
      <c r="D29" s="15">
        <v>1.1850000000000001</v>
      </c>
      <c r="E29" s="15">
        <v>0.15</v>
      </c>
      <c r="F29" s="15">
        <v>7.2450000000000001</v>
      </c>
      <c r="G29" s="15"/>
      <c r="H29" s="15">
        <v>35.25</v>
      </c>
      <c r="I29" s="20">
        <v>30</v>
      </c>
      <c r="J29" s="20">
        <v>2.1</v>
      </c>
      <c r="K29" s="20">
        <v>0.3</v>
      </c>
      <c r="L29" s="20">
        <v>14.19</v>
      </c>
      <c r="M29" s="20"/>
      <c r="N29" s="20">
        <v>70.5</v>
      </c>
    </row>
    <row r="30" spans="1:25" ht="16.2" x14ac:dyDescent="0.35">
      <c r="A30" s="44"/>
      <c r="B30" s="28" t="s">
        <v>8</v>
      </c>
      <c r="C30" s="29">
        <v>200</v>
      </c>
      <c r="D30" s="29">
        <v>9</v>
      </c>
      <c r="E30" s="29">
        <v>2.29</v>
      </c>
      <c r="F30" s="29">
        <v>9.75</v>
      </c>
      <c r="G30" s="29">
        <v>4.5</v>
      </c>
      <c r="H30" s="29">
        <f>SUM(H27:H28)</f>
        <v>285.89999999999998</v>
      </c>
      <c r="I30" s="30">
        <f>SUM(I27:I28)</f>
        <v>250</v>
      </c>
      <c r="J30" s="30">
        <f>SUM(J27:J28)</f>
        <v>10.469999999999999</v>
      </c>
      <c r="K30" s="30">
        <f>SUM(K27:K28)</f>
        <v>12</v>
      </c>
      <c r="L30" s="30">
        <f>SUM(L27:L28)</f>
        <v>49.2</v>
      </c>
      <c r="M30" s="30">
        <v>1.26</v>
      </c>
      <c r="N30" s="30">
        <f>SUM(N27:N28)</f>
        <v>337.5</v>
      </c>
    </row>
    <row r="31" spans="1:25" ht="16.2" x14ac:dyDescent="0.35">
      <c r="A31" s="45"/>
      <c r="B31" s="28"/>
      <c r="C31" s="46"/>
      <c r="D31" s="46"/>
      <c r="E31" s="46"/>
      <c r="F31" s="46"/>
      <c r="G31" s="46"/>
      <c r="H31" s="46"/>
      <c r="I31" s="47"/>
      <c r="J31" s="47"/>
      <c r="K31" s="47"/>
      <c r="L31" s="47"/>
      <c r="M31" s="47"/>
      <c r="N31" s="47"/>
    </row>
    <row r="32" spans="1:25" ht="16.2" x14ac:dyDescent="0.35">
      <c r="A32" s="45"/>
      <c r="B32" s="28" t="s">
        <v>19</v>
      </c>
      <c r="C32" s="39">
        <f>SUM(+C24+C14+C9+C30)</f>
        <v>1272</v>
      </c>
      <c r="D32" s="39">
        <f t="shared" ref="D32:N32" si="2">SUM(D30+D24+D14+D9)</f>
        <v>37.08</v>
      </c>
      <c r="E32" s="39">
        <f t="shared" si="2"/>
        <v>32.14</v>
      </c>
      <c r="F32" s="39">
        <f t="shared" si="2"/>
        <v>144.01</v>
      </c>
      <c r="G32" s="39">
        <f t="shared" si="2"/>
        <v>171.1</v>
      </c>
      <c r="H32" s="39">
        <f t="shared" si="2"/>
        <v>1233.0999999999999</v>
      </c>
      <c r="I32" s="40">
        <f t="shared" si="2"/>
        <v>1565</v>
      </c>
      <c r="J32" s="40">
        <f t="shared" si="2"/>
        <v>73.91</v>
      </c>
      <c r="K32" s="40">
        <f t="shared" si="2"/>
        <v>74.149999999999991</v>
      </c>
      <c r="L32" s="40">
        <f t="shared" si="2"/>
        <v>296.61</v>
      </c>
      <c r="M32" s="40">
        <f t="shared" si="2"/>
        <v>211.54999999999998</v>
      </c>
      <c r="N32" s="40">
        <f t="shared" si="2"/>
        <v>1631.0499999999997</v>
      </c>
    </row>
  </sheetData>
  <mergeCells count="25">
    <mergeCell ref="O28:Y28"/>
    <mergeCell ref="O22:Y22"/>
    <mergeCell ref="O23:Y23"/>
    <mergeCell ref="I1:I2"/>
    <mergeCell ref="J1:L1"/>
    <mergeCell ref="M1:M2"/>
    <mergeCell ref="N1:N2"/>
    <mergeCell ref="O8:Y8"/>
    <mergeCell ref="O21:Y21"/>
    <mergeCell ref="O2:Y2"/>
    <mergeCell ref="O5:Y5"/>
    <mergeCell ref="O27:Y27"/>
    <mergeCell ref="O18:Y18"/>
    <mergeCell ref="O19:Y19"/>
    <mergeCell ref="O20:Y20"/>
    <mergeCell ref="O7:W7"/>
    <mergeCell ref="O6:Y6"/>
    <mergeCell ref="C3:H4"/>
    <mergeCell ref="I3:N4"/>
    <mergeCell ref="H1:H2"/>
    <mergeCell ref="A1:A2"/>
    <mergeCell ref="B1:B2"/>
    <mergeCell ref="C1:C2"/>
    <mergeCell ref="D1:F1"/>
    <mergeCell ref="G1:G2"/>
  </mergeCells>
  <pageMargins left="0.70866141732283472" right="0.70866141732283472" top="0.74803149606299213" bottom="0.74803149606299213" header="0.31496062992125984" footer="0.31496062992125984"/>
  <pageSetup paperSize="9" scale="5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2"/>
  <sheetViews>
    <sheetView topLeftCell="A19" zoomScale="83" zoomScaleNormal="83" workbookViewId="0">
      <selection activeCell="H28" sqref="H28"/>
    </sheetView>
  </sheetViews>
  <sheetFormatPr defaultRowHeight="14.4" x14ac:dyDescent="0.3"/>
  <cols>
    <col min="1" max="1" width="10" customWidth="1"/>
    <col min="2" max="2" width="28.33203125" customWidth="1"/>
    <col min="3" max="3" width="11.44140625" customWidth="1"/>
    <col min="8" max="8" width="10.44140625" customWidth="1"/>
    <col min="18" max="18" width="8.109375" customWidth="1"/>
    <col min="19" max="25" width="8.88671875" hidden="1" customWidth="1"/>
  </cols>
  <sheetData>
    <row r="1" spans="1:25" x14ac:dyDescent="0.3">
      <c r="A1" s="67" t="s">
        <v>0</v>
      </c>
      <c r="B1" s="67" t="s">
        <v>1</v>
      </c>
      <c r="C1" s="68" t="s">
        <v>9</v>
      </c>
      <c r="D1" s="69" t="s">
        <v>10</v>
      </c>
      <c r="E1" s="69"/>
      <c r="F1" s="69"/>
      <c r="G1" s="68" t="s">
        <v>18</v>
      </c>
      <c r="H1" s="68" t="s">
        <v>11</v>
      </c>
      <c r="I1" s="70" t="s">
        <v>9</v>
      </c>
      <c r="J1" s="71" t="s">
        <v>10</v>
      </c>
      <c r="K1" s="71"/>
      <c r="L1" s="71"/>
      <c r="M1" s="70" t="s">
        <v>18</v>
      </c>
      <c r="N1" s="70" t="s">
        <v>11</v>
      </c>
    </row>
    <row r="2" spans="1:25" ht="31.8" customHeight="1" x14ac:dyDescent="0.3">
      <c r="A2" s="67"/>
      <c r="B2" s="67"/>
      <c r="C2" s="68"/>
      <c r="D2" s="25" t="s">
        <v>15</v>
      </c>
      <c r="E2" s="25" t="s">
        <v>16</v>
      </c>
      <c r="F2" s="32" t="s">
        <v>17</v>
      </c>
      <c r="G2" s="68"/>
      <c r="H2" s="68"/>
      <c r="I2" s="70"/>
      <c r="J2" s="26" t="s">
        <v>15</v>
      </c>
      <c r="K2" s="26" t="s">
        <v>16</v>
      </c>
      <c r="L2" s="31" t="s">
        <v>17</v>
      </c>
      <c r="M2" s="70"/>
      <c r="N2" s="70"/>
    </row>
    <row r="3" spans="1:25" ht="17.399999999999999" customHeight="1" x14ac:dyDescent="0.3">
      <c r="A3" s="6"/>
      <c r="B3" s="49" t="s">
        <v>50</v>
      </c>
      <c r="C3" s="72" t="s">
        <v>28</v>
      </c>
      <c r="D3" s="73"/>
      <c r="E3" s="73"/>
      <c r="F3" s="73"/>
      <c r="G3" s="73"/>
      <c r="H3" s="73"/>
      <c r="I3" s="74" t="s">
        <v>29</v>
      </c>
      <c r="J3" s="75"/>
      <c r="K3" s="75"/>
      <c r="L3" s="75"/>
      <c r="M3" s="75"/>
      <c r="N3" s="75"/>
    </row>
    <row r="4" spans="1:25" ht="15.6" x14ac:dyDescent="0.3">
      <c r="A4" s="6"/>
      <c r="B4" s="42" t="s">
        <v>2</v>
      </c>
      <c r="C4" s="73"/>
      <c r="D4" s="73"/>
      <c r="E4" s="73"/>
      <c r="F4" s="73"/>
      <c r="G4" s="73"/>
      <c r="H4" s="73"/>
      <c r="I4" s="75"/>
      <c r="J4" s="75"/>
      <c r="K4" s="75"/>
      <c r="L4" s="75"/>
      <c r="M4" s="75"/>
      <c r="N4" s="75"/>
    </row>
    <row r="5" spans="1:25" ht="52.2" customHeight="1" x14ac:dyDescent="0.3">
      <c r="A5" s="6" t="s">
        <v>83</v>
      </c>
      <c r="B5" s="4" t="s">
        <v>159</v>
      </c>
      <c r="C5" s="15">
        <v>150</v>
      </c>
      <c r="D5" s="15">
        <v>3.21</v>
      </c>
      <c r="E5" s="15">
        <v>7.6</v>
      </c>
      <c r="F5" s="15">
        <v>19.5</v>
      </c>
      <c r="G5" s="15">
        <v>0.5</v>
      </c>
      <c r="H5" s="15">
        <v>166</v>
      </c>
      <c r="I5" s="20">
        <v>180</v>
      </c>
      <c r="J5" s="20">
        <v>4.28</v>
      </c>
      <c r="K5" s="20">
        <v>10.1</v>
      </c>
      <c r="L5" s="20">
        <v>26</v>
      </c>
      <c r="M5" s="20">
        <v>0.66</v>
      </c>
      <c r="N5" s="20">
        <v>233</v>
      </c>
      <c r="O5" s="64" t="s">
        <v>160</v>
      </c>
      <c r="P5" s="65"/>
      <c r="Q5" s="65"/>
      <c r="R5" s="65"/>
      <c r="S5" s="65"/>
      <c r="T5" s="65"/>
      <c r="U5" s="65"/>
      <c r="V5" s="65"/>
      <c r="W5" s="65"/>
      <c r="X5" s="65"/>
      <c r="Y5" s="66"/>
    </row>
    <row r="6" spans="1:25" ht="52.2" customHeight="1" x14ac:dyDescent="0.3">
      <c r="A6" s="6" t="s">
        <v>105</v>
      </c>
      <c r="B6" s="27" t="s">
        <v>103</v>
      </c>
      <c r="C6" s="15">
        <v>20</v>
      </c>
      <c r="D6" s="15">
        <v>1.62</v>
      </c>
      <c r="E6" s="15">
        <v>3.6</v>
      </c>
      <c r="F6" s="15">
        <v>12</v>
      </c>
      <c r="G6" s="15">
        <v>0</v>
      </c>
      <c r="H6" s="15">
        <v>90</v>
      </c>
      <c r="I6" s="20">
        <v>35</v>
      </c>
      <c r="J6" s="20">
        <v>1.75</v>
      </c>
      <c r="K6" s="20">
        <v>4.8</v>
      </c>
      <c r="L6" s="20">
        <v>16</v>
      </c>
      <c r="M6" s="20">
        <v>0</v>
      </c>
      <c r="N6" s="20">
        <v>135</v>
      </c>
      <c r="O6" s="64" t="s">
        <v>92</v>
      </c>
      <c r="P6" s="65"/>
      <c r="Q6" s="65"/>
      <c r="R6" s="65"/>
      <c r="S6" s="65"/>
      <c r="T6" s="65"/>
      <c r="U6" s="65"/>
      <c r="V6" s="65"/>
      <c r="W6" s="65"/>
      <c r="X6" s="65"/>
      <c r="Y6" s="66"/>
    </row>
    <row r="7" spans="1:25" ht="43.2" customHeight="1" x14ac:dyDescent="0.3">
      <c r="A7" s="6" t="s">
        <v>106</v>
      </c>
      <c r="B7" s="4" t="s">
        <v>30</v>
      </c>
      <c r="C7" s="15">
        <v>4</v>
      </c>
      <c r="D7" s="15">
        <v>1.1599999999999999</v>
      </c>
      <c r="E7" s="15">
        <v>1.48</v>
      </c>
      <c r="F7" s="15">
        <v>0</v>
      </c>
      <c r="G7" s="15">
        <v>0.04</v>
      </c>
      <c r="H7" s="15">
        <v>18.2</v>
      </c>
      <c r="I7" s="20">
        <v>6</v>
      </c>
      <c r="J7" s="20">
        <v>2.3199999999999998</v>
      </c>
      <c r="K7" s="20">
        <v>2.95</v>
      </c>
      <c r="L7" s="20">
        <v>0</v>
      </c>
      <c r="M7" s="20">
        <v>0.06</v>
      </c>
      <c r="N7" s="20">
        <v>36.4</v>
      </c>
      <c r="O7" s="62" t="s">
        <v>93</v>
      </c>
      <c r="P7" s="63"/>
      <c r="Q7" s="63"/>
      <c r="R7" s="63"/>
      <c r="S7" s="63"/>
      <c r="T7" s="63"/>
      <c r="U7" s="63"/>
      <c r="V7" s="63"/>
      <c r="W7" s="63"/>
    </row>
    <row r="8" spans="1:25" ht="49.2" customHeight="1" x14ac:dyDescent="0.3">
      <c r="A8" s="6" t="str">
        <f>'3 день  '!A8</f>
        <v>№43</v>
      </c>
      <c r="B8" s="4" t="s">
        <v>23</v>
      </c>
      <c r="C8" s="15">
        <f ca="1">'6 день    '!C8</f>
        <v>180</v>
      </c>
      <c r="D8" s="15">
        <v>4.0999999999999996</v>
      </c>
      <c r="E8" s="15">
        <v>3.5</v>
      </c>
      <c r="F8" s="15">
        <v>17.329999999999998</v>
      </c>
      <c r="G8" s="15">
        <v>0.4</v>
      </c>
      <c r="H8" s="15">
        <v>118.8</v>
      </c>
      <c r="I8" s="20">
        <f ca="1">'6 день    '!I8</f>
        <v>180</v>
      </c>
      <c r="J8" s="20">
        <v>4.0999999999999996</v>
      </c>
      <c r="K8" s="20">
        <v>3.5</v>
      </c>
      <c r="L8" s="20">
        <v>17.329999999999998</v>
      </c>
      <c r="M8" s="20">
        <v>0.4</v>
      </c>
      <c r="N8" s="20">
        <v>118.8</v>
      </c>
      <c r="O8" s="64" t="s">
        <v>92</v>
      </c>
      <c r="P8" s="65"/>
      <c r="Q8" s="65"/>
      <c r="R8" s="65"/>
      <c r="S8" s="65"/>
      <c r="T8" s="65"/>
      <c r="U8" s="65"/>
      <c r="V8" s="65"/>
      <c r="W8" s="65"/>
      <c r="X8" s="65"/>
      <c r="Y8" s="66"/>
    </row>
    <row r="9" spans="1:25" ht="16.2" x14ac:dyDescent="0.35">
      <c r="A9" s="6"/>
      <c r="B9" s="28" t="s">
        <v>3</v>
      </c>
      <c r="C9" s="29">
        <f t="shared" ref="C9:N9" ca="1" si="0">SUM(C5:C8)</f>
        <v>349</v>
      </c>
      <c r="D9" s="29">
        <f t="shared" si="0"/>
        <v>10.09</v>
      </c>
      <c r="E9" s="29">
        <f t="shared" si="0"/>
        <v>16.18</v>
      </c>
      <c r="F9" s="29">
        <f t="shared" si="0"/>
        <v>48.83</v>
      </c>
      <c r="G9" s="29">
        <f t="shared" si="0"/>
        <v>0.94000000000000006</v>
      </c>
      <c r="H9" s="29">
        <f t="shared" si="0"/>
        <v>393</v>
      </c>
      <c r="I9" s="30">
        <f t="shared" ca="1" si="0"/>
        <v>396</v>
      </c>
      <c r="J9" s="30">
        <f t="shared" si="0"/>
        <v>12.45</v>
      </c>
      <c r="K9" s="30">
        <f t="shared" si="0"/>
        <v>21.349999999999998</v>
      </c>
      <c r="L9" s="30">
        <f t="shared" si="0"/>
        <v>59.33</v>
      </c>
      <c r="M9" s="30">
        <f t="shared" si="0"/>
        <v>1.1200000000000001</v>
      </c>
      <c r="N9" s="30">
        <f t="shared" si="0"/>
        <v>523.19999999999993</v>
      </c>
    </row>
    <row r="10" spans="1:25" ht="15.6" x14ac:dyDescent="0.3">
      <c r="A10" s="6"/>
      <c r="B10" s="43"/>
      <c r="C10" s="15"/>
      <c r="D10" s="15"/>
      <c r="E10" s="15"/>
      <c r="F10" s="15"/>
      <c r="G10" s="15"/>
      <c r="H10" s="15"/>
      <c r="I10" s="20"/>
      <c r="J10" s="20"/>
      <c r="K10" s="20"/>
      <c r="L10" s="20"/>
      <c r="M10" s="20"/>
      <c r="N10" s="20"/>
    </row>
    <row r="11" spans="1:25" ht="15.6" x14ac:dyDescent="0.3">
      <c r="A11" s="6"/>
      <c r="B11" s="42" t="s">
        <v>12</v>
      </c>
      <c r="C11" s="15"/>
      <c r="D11" s="15"/>
      <c r="E11" s="15"/>
      <c r="F11" s="15"/>
      <c r="G11" s="15"/>
      <c r="H11" s="15"/>
      <c r="I11" s="20"/>
      <c r="J11" s="20"/>
      <c r="K11" s="20"/>
      <c r="L11" s="20"/>
      <c r="M11" s="20"/>
      <c r="N11" s="20"/>
    </row>
    <row r="12" spans="1:25" ht="15.6" x14ac:dyDescent="0.3">
      <c r="A12" s="6"/>
      <c r="B12" s="43" t="s">
        <v>24</v>
      </c>
      <c r="C12" s="15">
        <v>108</v>
      </c>
      <c r="D12" s="15">
        <v>0.48</v>
      </c>
      <c r="E12" s="15">
        <v>0.4</v>
      </c>
      <c r="F12" s="15">
        <v>14.76</v>
      </c>
      <c r="G12" s="15">
        <v>17.600000000000001</v>
      </c>
      <c r="H12" s="15">
        <v>38.6</v>
      </c>
      <c r="I12" s="20">
        <v>114</v>
      </c>
      <c r="J12" s="20">
        <v>0.68</v>
      </c>
      <c r="K12" s="20">
        <v>0.63</v>
      </c>
      <c r="L12" s="20">
        <v>20.91</v>
      </c>
      <c r="M12" s="20">
        <v>18.399999999999999</v>
      </c>
      <c r="N12" s="20">
        <v>54.6</v>
      </c>
    </row>
    <row r="13" spans="1:25" ht="15.6" x14ac:dyDescent="0.3">
      <c r="A13" s="6"/>
      <c r="B13" s="4" t="s">
        <v>25</v>
      </c>
      <c r="C13" s="15">
        <v>100</v>
      </c>
      <c r="D13" s="15">
        <v>0.2</v>
      </c>
      <c r="E13" s="15">
        <v>0.2</v>
      </c>
      <c r="F13" s="15">
        <v>11.6</v>
      </c>
      <c r="G13" s="15">
        <v>12</v>
      </c>
      <c r="H13" s="15">
        <v>48</v>
      </c>
      <c r="I13" s="20">
        <v>100</v>
      </c>
      <c r="J13" s="20">
        <v>0.2</v>
      </c>
      <c r="K13" s="20">
        <v>0.2</v>
      </c>
      <c r="L13" s="20">
        <v>11.6</v>
      </c>
      <c r="M13" s="20">
        <v>12</v>
      </c>
      <c r="N13" s="20">
        <v>48</v>
      </c>
    </row>
    <row r="14" spans="1:25" ht="16.2" x14ac:dyDescent="0.35">
      <c r="A14" s="6"/>
      <c r="B14" s="28" t="s">
        <v>6</v>
      </c>
      <c r="C14" s="29">
        <f t="shared" ref="C14:N14" si="1">SUM(C12:C13)</f>
        <v>208</v>
      </c>
      <c r="D14" s="29">
        <f t="shared" si="1"/>
        <v>0.67999999999999994</v>
      </c>
      <c r="E14" s="29">
        <f t="shared" si="1"/>
        <v>0.60000000000000009</v>
      </c>
      <c r="F14" s="29">
        <f t="shared" si="1"/>
        <v>26.36</v>
      </c>
      <c r="G14" s="29">
        <f t="shared" si="1"/>
        <v>29.6</v>
      </c>
      <c r="H14" s="29">
        <f t="shared" si="1"/>
        <v>86.6</v>
      </c>
      <c r="I14" s="30">
        <f t="shared" si="1"/>
        <v>214</v>
      </c>
      <c r="J14" s="30">
        <f t="shared" si="1"/>
        <v>0.88000000000000012</v>
      </c>
      <c r="K14" s="30">
        <f t="shared" si="1"/>
        <v>0.83000000000000007</v>
      </c>
      <c r="L14" s="30">
        <f t="shared" si="1"/>
        <v>32.51</v>
      </c>
      <c r="M14" s="30">
        <f t="shared" si="1"/>
        <v>30.4</v>
      </c>
      <c r="N14" s="30">
        <f t="shared" si="1"/>
        <v>102.6</v>
      </c>
    </row>
    <row r="15" spans="1:25" ht="15.6" x14ac:dyDescent="0.3">
      <c r="A15" s="6"/>
      <c r="B15" s="43"/>
      <c r="C15" s="15"/>
      <c r="D15" s="15"/>
      <c r="E15" s="15"/>
      <c r="F15" s="15"/>
      <c r="G15" s="15"/>
      <c r="H15" s="15"/>
      <c r="I15" s="20"/>
      <c r="J15" s="20"/>
      <c r="K15" s="20"/>
      <c r="L15" s="20"/>
      <c r="M15" s="20"/>
      <c r="N15" s="20"/>
    </row>
    <row r="16" spans="1:25" ht="17.399999999999999" customHeight="1" x14ac:dyDescent="0.3">
      <c r="A16" s="6"/>
      <c r="B16" s="42" t="s">
        <v>4</v>
      </c>
      <c r="C16" s="15"/>
      <c r="D16" s="15"/>
      <c r="E16" s="15"/>
      <c r="F16" s="15"/>
      <c r="G16" s="15"/>
      <c r="H16" s="15"/>
      <c r="I16" s="20"/>
      <c r="J16" s="20"/>
      <c r="K16" s="20"/>
      <c r="L16" s="20"/>
      <c r="M16" s="20"/>
      <c r="N16" s="20"/>
    </row>
    <row r="17" spans="1:25" ht="52.2" customHeight="1" x14ac:dyDescent="0.3">
      <c r="A17" s="6" t="str">
        <f ca="1">'4 день   '!A17</f>
        <v>№40</v>
      </c>
      <c r="B17" s="4" t="s">
        <v>128</v>
      </c>
      <c r="C17" s="15">
        <f ca="1">'4 день   '!C17</f>
        <v>30</v>
      </c>
      <c r="D17" s="15">
        <v>0.47</v>
      </c>
      <c r="E17" s="15">
        <v>3.59</v>
      </c>
      <c r="F17" s="15">
        <v>5.22</v>
      </c>
      <c r="G17" s="15">
        <v>2.8</v>
      </c>
      <c r="H17" s="15">
        <v>58.6</v>
      </c>
      <c r="I17" s="20">
        <f ca="1">'4 день   '!I17</f>
        <v>60</v>
      </c>
      <c r="J17" s="20">
        <v>0.95</v>
      </c>
      <c r="K17" s="20">
        <v>7.17</v>
      </c>
      <c r="L17" s="20">
        <v>10.44</v>
      </c>
      <c r="M17" s="20">
        <v>5.59</v>
      </c>
      <c r="N17" s="20">
        <v>109.11</v>
      </c>
      <c r="O17" s="64" t="s">
        <v>90</v>
      </c>
      <c r="P17" s="65"/>
      <c r="Q17" s="65"/>
      <c r="R17" s="65"/>
      <c r="S17" s="65"/>
      <c r="T17" s="65"/>
      <c r="U17" s="65"/>
      <c r="V17" s="65"/>
      <c r="W17" s="65"/>
      <c r="X17" s="65"/>
      <c r="Y17" s="66"/>
    </row>
    <row r="18" spans="1:25" ht="44.4" customHeight="1" x14ac:dyDescent="0.3">
      <c r="A18" s="6" t="s">
        <v>84</v>
      </c>
      <c r="B18" s="4" t="s">
        <v>56</v>
      </c>
      <c r="C18" s="15">
        <v>150</v>
      </c>
      <c r="D18" s="15">
        <v>4.38</v>
      </c>
      <c r="E18" s="15">
        <v>5.05</v>
      </c>
      <c r="F18" s="15">
        <v>16.8</v>
      </c>
      <c r="G18" s="15">
        <v>2.8</v>
      </c>
      <c r="H18" s="15">
        <v>139</v>
      </c>
      <c r="I18" s="20">
        <v>200</v>
      </c>
      <c r="J18" s="20">
        <v>6.38</v>
      </c>
      <c r="K18" s="20">
        <v>6.74</v>
      </c>
      <c r="L18" s="20">
        <v>22.4</v>
      </c>
      <c r="M18" s="20">
        <v>3.2</v>
      </c>
      <c r="N18" s="20">
        <v>156</v>
      </c>
      <c r="O18" s="64" t="s">
        <v>92</v>
      </c>
      <c r="P18" s="65"/>
      <c r="Q18" s="65"/>
      <c r="R18" s="65"/>
      <c r="S18" s="65"/>
      <c r="T18" s="65"/>
      <c r="U18" s="65"/>
      <c r="V18" s="65"/>
      <c r="W18" s="65"/>
      <c r="X18" s="65"/>
      <c r="Y18" s="66"/>
    </row>
    <row r="19" spans="1:25" ht="51" customHeight="1" x14ac:dyDescent="0.3">
      <c r="A19" s="6" t="s">
        <v>85</v>
      </c>
      <c r="B19" s="4" t="s">
        <v>144</v>
      </c>
      <c r="C19" s="15">
        <v>110</v>
      </c>
      <c r="D19" s="15">
        <v>4.5</v>
      </c>
      <c r="E19" s="15">
        <v>6.4</v>
      </c>
      <c r="F19" s="15">
        <v>21.9</v>
      </c>
      <c r="G19" s="15">
        <v>0</v>
      </c>
      <c r="H19" s="15">
        <v>263</v>
      </c>
      <c r="I19" s="20">
        <v>130</v>
      </c>
      <c r="J19" s="20">
        <v>6</v>
      </c>
      <c r="K19" s="20">
        <v>8.5299999999999994</v>
      </c>
      <c r="L19" s="20">
        <v>29.2</v>
      </c>
      <c r="M19" s="20">
        <v>0</v>
      </c>
      <c r="N19" s="20">
        <v>350</v>
      </c>
      <c r="O19" s="64" t="s">
        <v>92</v>
      </c>
      <c r="P19" s="65"/>
      <c r="Q19" s="65"/>
      <c r="R19" s="65"/>
      <c r="S19" s="65"/>
      <c r="T19" s="65"/>
      <c r="U19" s="65"/>
      <c r="V19" s="65"/>
      <c r="W19" s="65"/>
      <c r="X19" s="65"/>
      <c r="Y19" s="66"/>
    </row>
    <row r="20" spans="1:25" ht="42.6" customHeight="1" x14ac:dyDescent="0.3">
      <c r="A20" s="6" t="s">
        <v>140</v>
      </c>
      <c r="B20" s="4" t="s">
        <v>141</v>
      </c>
      <c r="C20" s="15">
        <v>50</v>
      </c>
      <c r="D20" s="15">
        <v>4.5</v>
      </c>
      <c r="E20" s="15">
        <v>5.7</v>
      </c>
      <c r="F20" s="15">
        <v>1.85</v>
      </c>
      <c r="G20" s="15">
        <v>0.6</v>
      </c>
      <c r="H20" s="15">
        <v>123.6</v>
      </c>
      <c r="I20" s="20">
        <v>70</v>
      </c>
      <c r="J20" s="20">
        <v>5.25</v>
      </c>
      <c r="K20" s="20">
        <v>6.65</v>
      </c>
      <c r="L20" s="20">
        <v>2.16</v>
      </c>
      <c r="M20" s="20">
        <v>0.7</v>
      </c>
      <c r="N20" s="20">
        <v>144.19999999999999</v>
      </c>
      <c r="O20" s="64" t="s">
        <v>118</v>
      </c>
      <c r="P20" s="65"/>
      <c r="Q20" s="65"/>
      <c r="R20" s="65"/>
      <c r="S20" s="65"/>
      <c r="T20" s="65"/>
      <c r="U20" s="65"/>
      <c r="V20" s="65"/>
      <c r="W20" s="65"/>
      <c r="X20" s="65"/>
      <c r="Y20" s="66"/>
    </row>
    <row r="21" spans="1:25" ht="54" customHeight="1" x14ac:dyDescent="0.3">
      <c r="A21" s="6" t="s">
        <v>75</v>
      </c>
      <c r="B21" s="4" t="s">
        <v>42</v>
      </c>
      <c r="C21" s="15">
        <v>150</v>
      </c>
      <c r="D21" s="15">
        <v>0.1</v>
      </c>
      <c r="E21" s="15">
        <v>0</v>
      </c>
      <c r="F21" s="15">
        <v>12.1</v>
      </c>
      <c r="G21" s="15">
        <v>0.3</v>
      </c>
      <c r="H21" s="15">
        <v>77.599999999999994</v>
      </c>
      <c r="I21" s="20">
        <v>180</v>
      </c>
      <c r="J21" s="20">
        <v>0.15</v>
      </c>
      <c r="K21" s="20">
        <v>0</v>
      </c>
      <c r="L21" s="20">
        <v>16.399999999999999</v>
      </c>
      <c r="M21" s="20">
        <v>0.36</v>
      </c>
      <c r="N21" s="20">
        <v>111.8</v>
      </c>
      <c r="O21" s="64" t="s">
        <v>92</v>
      </c>
      <c r="P21" s="65"/>
      <c r="Q21" s="65"/>
      <c r="R21" s="65"/>
      <c r="S21" s="65"/>
      <c r="T21" s="65"/>
      <c r="U21" s="65"/>
      <c r="V21" s="65"/>
      <c r="W21" s="65"/>
      <c r="X21" s="65"/>
      <c r="Y21" s="66"/>
    </row>
    <row r="22" spans="1:25" ht="54.6" customHeight="1" x14ac:dyDescent="0.3">
      <c r="A22" s="6" t="s">
        <v>150</v>
      </c>
      <c r="B22" s="4" t="s">
        <v>14</v>
      </c>
      <c r="C22" s="15">
        <v>15</v>
      </c>
      <c r="D22" s="15">
        <v>2.0099999999999998</v>
      </c>
      <c r="E22" s="15">
        <v>0.27</v>
      </c>
      <c r="F22" s="15">
        <v>11.6</v>
      </c>
      <c r="G22" s="15">
        <v>0.06</v>
      </c>
      <c r="H22" s="15">
        <v>79.599999999999994</v>
      </c>
      <c r="I22" s="20">
        <v>30</v>
      </c>
      <c r="J22" s="20">
        <v>4</v>
      </c>
      <c r="K22" s="20">
        <v>0.54</v>
      </c>
      <c r="L22" s="20">
        <v>23.2</v>
      </c>
      <c r="M22" s="20">
        <v>0.12</v>
      </c>
      <c r="N22" s="20">
        <v>159.6</v>
      </c>
      <c r="O22" s="64" t="s">
        <v>92</v>
      </c>
      <c r="P22" s="65"/>
      <c r="Q22" s="65"/>
      <c r="R22" s="65"/>
      <c r="S22" s="65"/>
      <c r="T22" s="65"/>
      <c r="U22" s="65"/>
      <c r="V22" s="65"/>
      <c r="W22" s="65"/>
      <c r="X22" s="65"/>
      <c r="Y22" s="66"/>
    </row>
    <row r="23" spans="1:25" ht="59.4" customHeight="1" x14ac:dyDescent="0.3">
      <c r="A23" s="6" t="s">
        <v>151</v>
      </c>
      <c r="B23" s="4" t="s">
        <v>13</v>
      </c>
      <c r="C23" s="15">
        <v>15</v>
      </c>
      <c r="D23" s="15">
        <v>1.44</v>
      </c>
      <c r="E23" s="15">
        <v>0.36</v>
      </c>
      <c r="F23" s="15">
        <v>12.48</v>
      </c>
      <c r="G23" s="15">
        <v>1.33</v>
      </c>
      <c r="H23" s="15">
        <v>59.4</v>
      </c>
      <c r="I23" s="20">
        <v>30</v>
      </c>
      <c r="J23" s="20">
        <v>2.88</v>
      </c>
      <c r="K23" s="20">
        <v>0.72</v>
      </c>
      <c r="L23" s="20">
        <v>24.96</v>
      </c>
      <c r="M23" s="20">
        <v>2.66</v>
      </c>
      <c r="N23" s="20">
        <v>118.8</v>
      </c>
      <c r="O23" s="64" t="s">
        <v>92</v>
      </c>
      <c r="P23" s="65"/>
      <c r="Q23" s="65"/>
      <c r="R23" s="65"/>
      <c r="S23" s="65"/>
      <c r="T23" s="65"/>
      <c r="U23" s="65"/>
      <c r="V23" s="65"/>
      <c r="W23" s="65"/>
      <c r="X23" s="65"/>
      <c r="Y23" s="66"/>
    </row>
    <row r="24" spans="1:25" ht="16.2" x14ac:dyDescent="0.35">
      <c r="A24" s="6"/>
      <c r="B24" s="28" t="s">
        <v>5</v>
      </c>
      <c r="C24" s="29">
        <v>510</v>
      </c>
      <c r="D24" s="29">
        <f t="shared" ref="D24:N24" si="2">SUM(D17:D23)</f>
        <v>17.399999999999999</v>
      </c>
      <c r="E24" s="29">
        <f t="shared" si="2"/>
        <v>21.37</v>
      </c>
      <c r="F24" s="29">
        <f t="shared" si="2"/>
        <v>81.95</v>
      </c>
      <c r="G24" s="29">
        <f t="shared" si="2"/>
        <v>7.8899999999999988</v>
      </c>
      <c r="H24" s="29">
        <f t="shared" si="2"/>
        <v>800.80000000000007</v>
      </c>
      <c r="I24" s="30">
        <f t="shared" ca="1" si="2"/>
        <v>700</v>
      </c>
      <c r="J24" s="30">
        <f t="shared" si="2"/>
        <v>25.609999999999996</v>
      </c>
      <c r="K24" s="30">
        <f t="shared" si="2"/>
        <v>30.349999999999994</v>
      </c>
      <c r="L24" s="30">
        <f t="shared" si="2"/>
        <v>128.76</v>
      </c>
      <c r="M24" s="30">
        <f t="shared" si="2"/>
        <v>12.629999999999997</v>
      </c>
      <c r="N24" s="30">
        <f t="shared" si="2"/>
        <v>1149.5099999999998</v>
      </c>
    </row>
    <row r="25" spans="1:25" ht="15.6" x14ac:dyDescent="0.3">
      <c r="A25" s="6"/>
      <c r="B25" s="43"/>
      <c r="C25" s="15"/>
      <c r="D25" s="15"/>
      <c r="E25" s="15"/>
      <c r="F25" s="15"/>
      <c r="G25" s="15"/>
      <c r="H25" s="15"/>
      <c r="I25" s="20"/>
      <c r="J25" s="20"/>
      <c r="K25" s="20"/>
      <c r="L25" s="20"/>
      <c r="M25" s="20"/>
      <c r="N25" s="20"/>
    </row>
    <row r="26" spans="1:25" ht="15.6" x14ac:dyDescent="0.3">
      <c r="A26" s="6"/>
      <c r="B26" s="42" t="s">
        <v>7</v>
      </c>
      <c r="C26" s="15"/>
      <c r="D26" s="15"/>
      <c r="E26" s="15"/>
      <c r="F26" s="15"/>
      <c r="G26" s="15"/>
      <c r="H26" s="15"/>
      <c r="I26" s="20"/>
      <c r="J26" s="20"/>
      <c r="K26" s="20"/>
      <c r="L26" s="20"/>
      <c r="M26" s="20"/>
      <c r="N26" s="20"/>
    </row>
    <row r="27" spans="1:25" ht="55.2" customHeight="1" x14ac:dyDescent="0.3">
      <c r="A27" s="6" t="s">
        <v>43</v>
      </c>
      <c r="B27" s="4" t="s">
        <v>156</v>
      </c>
      <c r="C27" s="19">
        <v>50</v>
      </c>
      <c r="D27" s="15">
        <v>3.4</v>
      </c>
      <c r="E27" s="15">
        <v>6.25</v>
      </c>
      <c r="F27" s="15" t="s">
        <v>161</v>
      </c>
      <c r="G27" s="15">
        <v>5.0000000000000001E-3</v>
      </c>
      <c r="H27" s="15">
        <v>205.7</v>
      </c>
      <c r="I27" s="24">
        <v>70</v>
      </c>
      <c r="J27" s="20">
        <v>4.79</v>
      </c>
      <c r="K27" s="20">
        <v>8.76</v>
      </c>
      <c r="L27" s="20">
        <v>47.55</v>
      </c>
      <c r="M27" s="20">
        <v>8.9999999999999993E-3</v>
      </c>
      <c r="N27" s="20">
        <v>288</v>
      </c>
      <c r="O27" s="64" t="s">
        <v>92</v>
      </c>
      <c r="P27" s="65"/>
      <c r="Q27" s="65"/>
      <c r="R27" s="65"/>
      <c r="S27" s="65"/>
      <c r="T27" s="65"/>
      <c r="U27" s="65"/>
      <c r="V27" s="65"/>
      <c r="W27" s="65"/>
      <c r="X27" s="65"/>
      <c r="Y27" s="66"/>
    </row>
    <row r="28" spans="1:25" ht="55.8" customHeight="1" x14ac:dyDescent="0.3">
      <c r="A28" s="6" t="s">
        <v>65</v>
      </c>
      <c r="B28" s="4" t="s">
        <v>108</v>
      </c>
      <c r="C28" s="19">
        <v>150</v>
      </c>
      <c r="D28" s="15">
        <v>3.25</v>
      </c>
      <c r="E28" s="15">
        <v>2.65</v>
      </c>
      <c r="F28" s="15">
        <v>5.36</v>
      </c>
      <c r="G28" s="15">
        <v>0.96</v>
      </c>
      <c r="H28" s="15">
        <v>85.23</v>
      </c>
      <c r="I28" s="24">
        <v>180</v>
      </c>
      <c r="J28" s="20">
        <v>5.48</v>
      </c>
      <c r="K28" s="20">
        <v>4.88</v>
      </c>
      <c r="L28" s="20">
        <v>9.07</v>
      </c>
      <c r="M28" s="20">
        <v>2.46</v>
      </c>
      <c r="N28" s="20">
        <v>102</v>
      </c>
      <c r="O28" s="64" t="s">
        <v>92</v>
      </c>
      <c r="P28" s="65"/>
      <c r="Q28" s="65"/>
      <c r="R28" s="65"/>
      <c r="S28" s="65"/>
      <c r="T28" s="65"/>
      <c r="U28" s="65"/>
      <c r="V28" s="65"/>
      <c r="W28" s="65"/>
      <c r="X28" s="65"/>
      <c r="Y28" s="66"/>
    </row>
    <row r="29" spans="1:25" ht="15" hidden="1" customHeight="1" x14ac:dyDescent="0.3">
      <c r="A29" s="6"/>
      <c r="B29" s="4" t="s">
        <v>14</v>
      </c>
      <c r="C29" s="15">
        <v>15</v>
      </c>
      <c r="D29" s="15">
        <v>1.1850000000000001</v>
      </c>
      <c r="E29" s="15">
        <v>0.15</v>
      </c>
      <c r="F29" s="15">
        <v>7.2450000000000001</v>
      </c>
      <c r="G29" s="15"/>
      <c r="H29" s="15">
        <v>35.25</v>
      </c>
      <c r="I29" s="20">
        <v>30</v>
      </c>
      <c r="J29" s="20">
        <v>2.1</v>
      </c>
      <c r="K29" s="20">
        <v>0.3</v>
      </c>
      <c r="L29" s="20">
        <v>14.19</v>
      </c>
      <c r="M29" s="20"/>
      <c r="N29" s="20">
        <v>70.5</v>
      </c>
    </row>
    <row r="30" spans="1:25" ht="16.2" x14ac:dyDescent="0.35">
      <c r="A30" s="44"/>
      <c r="B30" s="28" t="s">
        <v>8</v>
      </c>
      <c r="C30" s="29">
        <v>200</v>
      </c>
      <c r="D30" s="29">
        <f t="shared" ref="D30:M30" si="3">SUM(D27:D28)</f>
        <v>6.65</v>
      </c>
      <c r="E30" s="29">
        <f t="shared" si="3"/>
        <v>8.9</v>
      </c>
      <c r="F30" s="29">
        <f t="shared" si="3"/>
        <v>5.36</v>
      </c>
      <c r="G30" s="29">
        <f t="shared" si="3"/>
        <v>0.96499999999999997</v>
      </c>
      <c r="H30" s="29">
        <v>216.25</v>
      </c>
      <c r="I30" s="30">
        <f t="shared" si="3"/>
        <v>250</v>
      </c>
      <c r="J30" s="30">
        <f t="shared" si="3"/>
        <v>10.27</v>
      </c>
      <c r="K30" s="30">
        <f t="shared" si="3"/>
        <v>13.64</v>
      </c>
      <c r="L30" s="30">
        <f t="shared" si="3"/>
        <v>56.62</v>
      </c>
      <c r="M30" s="30">
        <f t="shared" si="3"/>
        <v>2.4689999999999999</v>
      </c>
      <c r="N30" s="30">
        <v>313.10000000000002</v>
      </c>
    </row>
    <row r="31" spans="1:25" ht="16.2" x14ac:dyDescent="0.35">
      <c r="A31" s="45"/>
      <c r="B31" s="28"/>
      <c r="C31" s="46"/>
      <c r="D31" s="46"/>
      <c r="E31" s="46"/>
      <c r="F31" s="46"/>
      <c r="G31" s="46"/>
      <c r="H31" s="46"/>
      <c r="I31" s="47"/>
      <c r="J31" s="47"/>
      <c r="K31" s="47"/>
      <c r="L31" s="47"/>
      <c r="M31" s="47"/>
      <c r="N31" s="47"/>
    </row>
    <row r="32" spans="1:25" ht="16.2" x14ac:dyDescent="0.35">
      <c r="A32" s="45"/>
      <c r="B32" s="28" t="s">
        <v>19</v>
      </c>
      <c r="C32" s="39">
        <f ca="1">SUM(+C24+C14+C9+C30)</f>
        <v>1267</v>
      </c>
      <c r="D32" s="39">
        <f t="shared" ref="D32:N32" si="4">SUM(D30+D24+D14+D9)</f>
        <v>34.819999999999993</v>
      </c>
      <c r="E32" s="39">
        <f t="shared" si="4"/>
        <v>47.050000000000004</v>
      </c>
      <c r="F32" s="39">
        <f t="shared" si="4"/>
        <v>162.5</v>
      </c>
      <c r="G32" s="39">
        <f t="shared" si="4"/>
        <v>39.394999999999996</v>
      </c>
      <c r="H32" s="39">
        <f t="shared" si="4"/>
        <v>1496.65</v>
      </c>
      <c r="I32" s="40">
        <f t="shared" ca="1" si="4"/>
        <v>1560</v>
      </c>
      <c r="J32" s="40">
        <f t="shared" si="4"/>
        <v>49.209999999999994</v>
      </c>
      <c r="K32" s="40">
        <f t="shared" si="4"/>
        <v>66.169999999999987</v>
      </c>
      <c r="L32" s="40">
        <f t="shared" si="4"/>
        <v>277.21999999999997</v>
      </c>
      <c r="M32" s="40">
        <f t="shared" si="4"/>
        <v>46.618999999999993</v>
      </c>
      <c r="N32" s="40">
        <f t="shared" si="4"/>
        <v>2088.4099999999994</v>
      </c>
    </row>
  </sheetData>
  <mergeCells count="25">
    <mergeCell ref="O8:Y8"/>
    <mergeCell ref="C3:H4"/>
    <mergeCell ref="I3:N4"/>
    <mergeCell ref="H1:H2"/>
    <mergeCell ref="A1:A2"/>
    <mergeCell ref="B1:B2"/>
    <mergeCell ref="C1:C2"/>
    <mergeCell ref="D1:F1"/>
    <mergeCell ref="G1:G2"/>
    <mergeCell ref="I1:I2"/>
    <mergeCell ref="J1:L1"/>
    <mergeCell ref="M1:M2"/>
    <mergeCell ref="N1:N2"/>
    <mergeCell ref="O5:Y5"/>
    <mergeCell ref="O7:W7"/>
    <mergeCell ref="O6:Y6"/>
    <mergeCell ref="O28:Y28"/>
    <mergeCell ref="O27:Y27"/>
    <mergeCell ref="O17:Y17"/>
    <mergeCell ref="O19:Y19"/>
    <mergeCell ref="O20:Y20"/>
    <mergeCell ref="O18:Y18"/>
    <mergeCell ref="O22:Y22"/>
    <mergeCell ref="O23:Y23"/>
    <mergeCell ref="O21:Y21"/>
  </mergeCells>
  <pageMargins left="0.70866141732283472" right="0.70866141732283472" top="0.74803149606299213" bottom="0.74803149606299213" header="0.31496062992125984" footer="0.31496062992125984"/>
  <pageSetup paperSize="9" scale="5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3"/>
  <sheetViews>
    <sheetView topLeftCell="A19" zoomScale="92" zoomScaleNormal="92" workbookViewId="0">
      <selection activeCell="H29" sqref="H29"/>
    </sheetView>
  </sheetViews>
  <sheetFormatPr defaultRowHeight="14.4" x14ac:dyDescent="0.3"/>
  <cols>
    <col min="1" max="1" width="10" customWidth="1"/>
    <col min="2" max="2" width="28.33203125" customWidth="1"/>
    <col min="3" max="3" width="11.44140625" customWidth="1"/>
    <col min="8" max="8" width="10.44140625" customWidth="1"/>
    <col min="19" max="19" width="8.88671875" customWidth="1"/>
    <col min="20" max="20" width="0.33203125" customWidth="1"/>
    <col min="21" max="25" width="8.88671875" hidden="1" customWidth="1"/>
  </cols>
  <sheetData>
    <row r="1" spans="1:25" x14ac:dyDescent="0.3">
      <c r="A1" s="67" t="s">
        <v>0</v>
      </c>
      <c r="B1" s="67" t="s">
        <v>1</v>
      </c>
      <c r="C1" s="68" t="s">
        <v>9</v>
      </c>
      <c r="D1" s="69" t="s">
        <v>10</v>
      </c>
      <c r="E1" s="69"/>
      <c r="F1" s="69"/>
      <c r="G1" s="68" t="s">
        <v>18</v>
      </c>
      <c r="H1" s="68" t="s">
        <v>11</v>
      </c>
      <c r="I1" s="70" t="s">
        <v>9</v>
      </c>
      <c r="J1" s="71" t="s">
        <v>10</v>
      </c>
      <c r="K1" s="71"/>
      <c r="L1" s="71"/>
      <c r="M1" s="70" t="s">
        <v>18</v>
      </c>
      <c r="N1" s="70" t="s">
        <v>11</v>
      </c>
    </row>
    <row r="2" spans="1:25" ht="37.799999999999997" customHeight="1" x14ac:dyDescent="0.3">
      <c r="A2" s="67"/>
      <c r="B2" s="67"/>
      <c r="C2" s="68"/>
      <c r="D2" s="25" t="s">
        <v>15</v>
      </c>
      <c r="E2" s="25" t="s">
        <v>16</v>
      </c>
      <c r="F2" s="32" t="s">
        <v>17</v>
      </c>
      <c r="G2" s="68"/>
      <c r="H2" s="68"/>
      <c r="I2" s="70"/>
      <c r="J2" s="26" t="s">
        <v>15</v>
      </c>
      <c r="K2" s="26" t="s">
        <v>16</v>
      </c>
      <c r="L2" s="31" t="s">
        <v>17</v>
      </c>
      <c r="M2" s="70"/>
      <c r="N2" s="70"/>
    </row>
    <row r="3" spans="1:25" ht="23.4" customHeight="1" x14ac:dyDescent="0.3">
      <c r="A3" s="6"/>
      <c r="B3" s="49" t="s">
        <v>51</v>
      </c>
      <c r="C3" s="72" t="s">
        <v>28</v>
      </c>
      <c r="D3" s="73"/>
      <c r="E3" s="73"/>
      <c r="F3" s="73"/>
      <c r="G3" s="73"/>
      <c r="H3" s="73"/>
      <c r="I3" s="74" t="s">
        <v>29</v>
      </c>
      <c r="J3" s="75"/>
      <c r="K3" s="75"/>
      <c r="L3" s="75"/>
      <c r="M3" s="75"/>
      <c r="N3" s="75"/>
    </row>
    <row r="4" spans="1:25" ht="15.6" x14ac:dyDescent="0.3">
      <c r="A4" s="6"/>
      <c r="B4" s="42" t="s">
        <v>2</v>
      </c>
      <c r="C4" s="73"/>
      <c r="D4" s="73"/>
      <c r="E4" s="73"/>
      <c r="F4" s="73"/>
      <c r="G4" s="73"/>
      <c r="H4" s="73"/>
      <c r="I4" s="75"/>
      <c r="J4" s="75"/>
      <c r="K4" s="75"/>
      <c r="L4" s="75"/>
      <c r="M4" s="75"/>
      <c r="N4" s="75"/>
    </row>
    <row r="5" spans="1:25" ht="44.4" customHeight="1" x14ac:dyDescent="0.3">
      <c r="A5" s="6" t="s">
        <v>62</v>
      </c>
      <c r="B5" s="4" t="s">
        <v>102</v>
      </c>
      <c r="C5" s="15">
        <v>150</v>
      </c>
      <c r="D5" s="15">
        <v>5.21</v>
      </c>
      <c r="E5" s="15">
        <v>5.08</v>
      </c>
      <c r="F5" s="15">
        <v>16.420000000000002</v>
      </c>
      <c r="G5" s="15">
        <v>0.91</v>
      </c>
      <c r="H5" s="15">
        <v>132.19999999999999</v>
      </c>
      <c r="I5" s="20">
        <v>180</v>
      </c>
      <c r="J5" s="20">
        <v>6.51</v>
      </c>
      <c r="K5" s="20">
        <v>6.35</v>
      </c>
      <c r="L5" s="20">
        <v>20.5</v>
      </c>
      <c r="M5" s="20">
        <v>1.1399999999999999</v>
      </c>
      <c r="N5" s="20">
        <v>165.25</v>
      </c>
      <c r="O5" s="64" t="s">
        <v>91</v>
      </c>
      <c r="P5" s="65"/>
      <c r="Q5" s="65"/>
      <c r="R5" s="65"/>
      <c r="S5" s="65"/>
      <c r="T5" s="65"/>
      <c r="U5" s="65"/>
      <c r="V5" s="65"/>
      <c r="W5" s="65"/>
      <c r="X5" s="65"/>
      <c r="Y5" s="66"/>
    </row>
    <row r="6" spans="1:25" ht="41.4" customHeight="1" x14ac:dyDescent="0.3">
      <c r="A6" s="6" t="s">
        <v>105</v>
      </c>
      <c r="B6" s="27" t="s">
        <v>103</v>
      </c>
      <c r="C6" s="15">
        <v>20</v>
      </c>
      <c r="D6" s="15">
        <v>1.62</v>
      </c>
      <c r="E6" s="15">
        <v>3.6</v>
      </c>
      <c r="F6" s="15">
        <v>12</v>
      </c>
      <c r="G6" s="15">
        <v>0</v>
      </c>
      <c r="H6" s="15">
        <v>90</v>
      </c>
      <c r="I6" s="20">
        <v>35</v>
      </c>
      <c r="J6" s="20">
        <v>1.75</v>
      </c>
      <c r="K6" s="20">
        <v>4.8</v>
      </c>
      <c r="L6" s="20">
        <v>16</v>
      </c>
      <c r="M6" s="20">
        <v>0</v>
      </c>
      <c r="N6" s="20">
        <v>135</v>
      </c>
      <c r="O6" s="64" t="s">
        <v>92</v>
      </c>
      <c r="P6" s="65"/>
      <c r="Q6" s="65"/>
      <c r="R6" s="65"/>
      <c r="S6" s="65"/>
      <c r="T6" s="65"/>
      <c r="U6" s="65"/>
      <c r="V6" s="65"/>
      <c r="W6" s="65"/>
      <c r="X6" s="65"/>
      <c r="Y6" s="66"/>
    </row>
    <row r="7" spans="1:25" ht="35.4" customHeight="1" x14ac:dyDescent="0.3">
      <c r="A7" s="6" t="s">
        <v>106</v>
      </c>
      <c r="B7" s="4" t="s">
        <v>30</v>
      </c>
      <c r="C7" s="15">
        <v>4</v>
      </c>
      <c r="D7" s="15">
        <v>1.1599999999999999</v>
      </c>
      <c r="E7" s="15">
        <v>1.48</v>
      </c>
      <c r="F7" s="15">
        <v>0</v>
      </c>
      <c r="G7" s="15">
        <v>0.04</v>
      </c>
      <c r="H7" s="15">
        <v>18.2</v>
      </c>
      <c r="I7" s="20">
        <v>6</v>
      </c>
      <c r="J7" s="20">
        <v>2.3199999999999998</v>
      </c>
      <c r="K7" s="20">
        <v>2.95</v>
      </c>
      <c r="L7" s="20">
        <v>0</v>
      </c>
      <c r="M7" s="20">
        <v>0.06</v>
      </c>
      <c r="N7" s="20">
        <v>36.4</v>
      </c>
      <c r="O7" s="62" t="s">
        <v>93</v>
      </c>
      <c r="P7" s="63"/>
      <c r="Q7" s="63"/>
      <c r="R7" s="63"/>
      <c r="S7" s="63"/>
      <c r="T7" s="63"/>
      <c r="U7" s="63"/>
      <c r="V7" s="63"/>
      <c r="W7" s="63"/>
    </row>
    <row r="8" spans="1:25" ht="47.4" customHeight="1" x14ac:dyDescent="0.3">
      <c r="A8" s="6" t="str">
        <f>'5 день    '!A8</f>
        <v>№54</v>
      </c>
      <c r="B8" s="4" t="str">
        <f>'5 день    '!B8</f>
        <v>Кофейный напиток с молоком</v>
      </c>
      <c r="C8" s="15">
        <f>'5 день    '!C8</f>
        <v>180</v>
      </c>
      <c r="D8" s="15">
        <f>'5 день    '!D8</f>
        <v>4.1219999999999999</v>
      </c>
      <c r="E8" s="15">
        <f>'5 день    '!E8</f>
        <v>4.5359999999999996</v>
      </c>
      <c r="F8" s="15">
        <f>'5 день    '!F8</f>
        <v>19.350000000000001</v>
      </c>
      <c r="G8" s="15">
        <v>0.48</v>
      </c>
      <c r="H8" s="15">
        <v>118</v>
      </c>
      <c r="I8" s="20">
        <v>180</v>
      </c>
      <c r="J8" s="20">
        <v>4.1219999999999999</v>
      </c>
      <c r="K8" s="20">
        <v>4.5359999999999996</v>
      </c>
      <c r="L8" s="20">
        <v>19.350000000000001</v>
      </c>
      <c r="M8" s="20">
        <v>0.48</v>
      </c>
      <c r="N8" s="20">
        <v>118</v>
      </c>
      <c r="O8" s="64" t="s">
        <v>92</v>
      </c>
      <c r="P8" s="65"/>
      <c r="Q8" s="65"/>
      <c r="R8" s="65"/>
      <c r="S8" s="65"/>
      <c r="T8" s="65"/>
      <c r="U8" s="65"/>
      <c r="V8" s="65"/>
      <c r="W8" s="65"/>
      <c r="X8" s="65"/>
      <c r="Y8" s="66"/>
    </row>
    <row r="9" spans="1:25" ht="16.2" x14ac:dyDescent="0.35">
      <c r="A9" s="6"/>
      <c r="B9" s="28" t="s">
        <v>3</v>
      </c>
      <c r="C9" s="29">
        <f t="shared" ref="C9:N9" si="0">SUM(C5:C8)</f>
        <v>354</v>
      </c>
      <c r="D9" s="29">
        <f t="shared" si="0"/>
        <v>12.112</v>
      </c>
      <c r="E9" s="29">
        <f t="shared" si="0"/>
        <v>14.696</v>
      </c>
      <c r="F9" s="29">
        <f t="shared" si="0"/>
        <v>47.77</v>
      </c>
      <c r="G9" s="29">
        <f t="shared" si="0"/>
        <v>1.4300000000000002</v>
      </c>
      <c r="H9" s="29">
        <f t="shared" si="0"/>
        <v>358.4</v>
      </c>
      <c r="I9" s="30">
        <f t="shared" si="0"/>
        <v>401</v>
      </c>
      <c r="J9" s="30">
        <f t="shared" si="0"/>
        <v>14.702</v>
      </c>
      <c r="K9" s="30">
        <f t="shared" si="0"/>
        <v>18.635999999999996</v>
      </c>
      <c r="L9" s="30">
        <f t="shared" si="0"/>
        <v>55.85</v>
      </c>
      <c r="M9" s="30">
        <f t="shared" si="0"/>
        <v>1.68</v>
      </c>
      <c r="N9" s="30">
        <f t="shared" si="0"/>
        <v>454.65</v>
      </c>
    </row>
    <row r="10" spans="1:25" ht="15.6" x14ac:dyDescent="0.3">
      <c r="A10" s="6"/>
      <c r="B10" s="43"/>
      <c r="C10" s="15"/>
      <c r="D10" s="15"/>
      <c r="E10" s="15"/>
      <c r="F10" s="15"/>
      <c r="G10" s="15"/>
      <c r="H10" s="15"/>
      <c r="I10" s="20"/>
      <c r="J10" s="20"/>
      <c r="K10" s="20"/>
      <c r="L10" s="20"/>
      <c r="M10" s="20"/>
      <c r="N10" s="20"/>
    </row>
    <row r="11" spans="1:25" ht="15.6" x14ac:dyDescent="0.3">
      <c r="A11" s="6"/>
      <c r="B11" s="42" t="s">
        <v>12</v>
      </c>
      <c r="C11" s="15"/>
      <c r="D11" s="15"/>
      <c r="E11" s="15"/>
      <c r="F11" s="15"/>
      <c r="G11" s="15"/>
      <c r="H11" s="15"/>
      <c r="I11" s="20"/>
      <c r="J11" s="20"/>
      <c r="K11" s="20"/>
      <c r="L11" s="20"/>
      <c r="M11" s="20"/>
      <c r="N11" s="20"/>
    </row>
    <row r="12" spans="1:25" ht="15.6" x14ac:dyDescent="0.3">
      <c r="A12" s="6"/>
      <c r="B12" s="43" t="s">
        <v>24</v>
      </c>
      <c r="C12" s="15">
        <v>108</v>
      </c>
      <c r="D12" s="15">
        <v>0.48</v>
      </c>
      <c r="E12" s="15">
        <v>0.4</v>
      </c>
      <c r="F12" s="15">
        <v>14.76</v>
      </c>
      <c r="G12" s="15">
        <v>17.600000000000001</v>
      </c>
      <c r="H12" s="15">
        <v>38.6</v>
      </c>
      <c r="I12" s="20">
        <v>114</v>
      </c>
      <c r="J12" s="20">
        <v>0.68</v>
      </c>
      <c r="K12" s="20">
        <v>0.63</v>
      </c>
      <c r="L12" s="20">
        <v>20.91</v>
      </c>
      <c r="M12" s="20">
        <v>18.399999999999999</v>
      </c>
      <c r="N12" s="20">
        <v>54.6</v>
      </c>
    </row>
    <row r="13" spans="1:25" ht="15.6" x14ac:dyDescent="0.3">
      <c r="A13" s="6"/>
      <c r="B13" s="4" t="s">
        <v>25</v>
      </c>
      <c r="C13" s="15">
        <v>100</v>
      </c>
      <c r="D13" s="15">
        <v>0.2</v>
      </c>
      <c r="E13" s="15">
        <v>0.2</v>
      </c>
      <c r="F13" s="15">
        <v>11.6</v>
      </c>
      <c r="G13" s="15">
        <v>12</v>
      </c>
      <c r="H13" s="15">
        <v>48</v>
      </c>
      <c r="I13" s="20">
        <v>100</v>
      </c>
      <c r="J13" s="20">
        <v>0.2</v>
      </c>
      <c r="K13" s="20">
        <v>0.2</v>
      </c>
      <c r="L13" s="20">
        <v>11.6</v>
      </c>
      <c r="M13" s="20">
        <v>12</v>
      </c>
      <c r="N13" s="20">
        <v>48</v>
      </c>
    </row>
    <row r="14" spans="1:25" ht="16.2" x14ac:dyDescent="0.35">
      <c r="A14" s="6"/>
      <c r="B14" s="28" t="s">
        <v>6</v>
      </c>
      <c r="C14" s="29">
        <f t="shared" ref="C14:N14" si="1">SUM(C12:C13)</f>
        <v>208</v>
      </c>
      <c r="D14" s="29">
        <f t="shared" si="1"/>
        <v>0.67999999999999994</v>
      </c>
      <c r="E14" s="29">
        <f t="shared" si="1"/>
        <v>0.60000000000000009</v>
      </c>
      <c r="F14" s="29">
        <f t="shared" si="1"/>
        <v>26.36</v>
      </c>
      <c r="G14" s="29">
        <f t="shared" si="1"/>
        <v>29.6</v>
      </c>
      <c r="H14" s="29">
        <f t="shared" si="1"/>
        <v>86.6</v>
      </c>
      <c r="I14" s="30">
        <f t="shared" si="1"/>
        <v>214</v>
      </c>
      <c r="J14" s="30">
        <f t="shared" si="1"/>
        <v>0.88000000000000012</v>
      </c>
      <c r="K14" s="30">
        <f t="shared" si="1"/>
        <v>0.83000000000000007</v>
      </c>
      <c r="L14" s="30">
        <f t="shared" si="1"/>
        <v>32.51</v>
      </c>
      <c r="M14" s="30">
        <f t="shared" si="1"/>
        <v>30.4</v>
      </c>
      <c r="N14" s="30">
        <f t="shared" si="1"/>
        <v>102.6</v>
      </c>
    </row>
    <row r="15" spans="1:25" ht="15.6" x14ac:dyDescent="0.3">
      <c r="A15" s="6"/>
      <c r="B15" s="43"/>
      <c r="C15" s="15"/>
      <c r="D15" s="15"/>
      <c r="E15" s="15"/>
      <c r="F15" s="15"/>
      <c r="G15" s="15"/>
      <c r="H15" s="15"/>
      <c r="I15" s="20"/>
      <c r="J15" s="20"/>
      <c r="K15" s="20"/>
      <c r="L15" s="20"/>
      <c r="M15" s="20"/>
      <c r="N15" s="20"/>
    </row>
    <row r="16" spans="1:25" ht="15" customHeight="1" x14ac:dyDescent="0.3">
      <c r="A16" s="6"/>
      <c r="B16" s="42" t="s">
        <v>4</v>
      </c>
      <c r="C16" s="15"/>
      <c r="D16" s="15"/>
      <c r="E16" s="15"/>
      <c r="F16" s="15"/>
      <c r="G16" s="15"/>
      <c r="H16" s="15"/>
      <c r="I16" s="20"/>
      <c r="J16" s="20"/>
      <c r="K16" s="20"/>
      <c r="L16" s="20"/>
      <c r="M16" s="20"/>
      <c r="N16" s="20"/>
    </row>
    <row r="17" spans="1:25" ht="46.8" customHeight="1" x14ac:dyDescent="0.3">
      <c r="A17" s="6" t="s">
        <v>41</v>
      </c>
      <c r="B17" s="4" t="s">
        <v>96</v>
      </c>
      <c r="C17" s="15">
        <v>30</v>
      </c>
      <c r="D17" s="15">
        <v>0.35199999999999998</v>
      </c>
      <c r="E17" s="15">
        <v>1.27</v>
      </c>
      <c r="F17" s="15">
        <v>2.25</v>
      </c>
      <c r="G17" s="15">
        <v>8.11</v>
      </c>
      <c r="H17" s="15">
        <v>21.85</v>
      </c>
      <c r="I17" s="20">
        <v>60</v>
      </c>
      <c r="J17" s="20">
        <v>0.70399999999999996</v>
      </c>
      <c r="K17" s="20">
        <v>2.54</v>
      </c>
      <c r="L17" s="20">
        <v>4.5</v>
      </c>
      <c r="M17" s="20">
        <v>16.22</v>
      </c>
      <c r="N17" s="20">
        <v>43.7</v>
      </c>
      <c r="O17" s="64" t="s">
        <v>90</v>
      </c>
      <c r="P17" s="65"/>
      <c r="Q17" s="65"/>
      <c r="R17" s="65"/>
      <c r="S17" s="65"/>
      <c r="T17" s="65"/>
      <c r="U17" s="65"/>
      <c r="V17" s="65"/>
      <c r="W17" s="65"/>
      <c r="X17" s="65"/>
      <c r="Y17" s="66"/>
    </row>
    <row r="18" spans="1:25" ht="45" customHeight="1" x14ac:dyDescent="0.3">
      <c r="A18" s="6" t="s">
        <v>158</v>
      </c>
      <c r="B18" s="4" t="s">
        <v>35</v>
      </c>
      <c r="C18" s="15">
        <v>150</v>
      </c>
      <c r="D18" s="15">
        <v>6.88</v>
      </c>
      <c r="E18" s="15">
        <v>4.41</v>
      </c>
      <c r="F18" s="15">
        <v>15.47</v>
      </c>
      <c r="G18" s="15">
        <v>2.29</v>
      </c>
      <c r="H18" s="15">
        <v>133.80000000000001</v>
      </c>
      <c r="I18" s="20">
        <v>200</v>
      </c>
      <c r="J18" s="20">
        <v>8.6</v>
      </c>
      <c r="K18" s="20">
        <v>6.72</v>
      </c>
      <c r="L18" s="20">
        <v>22.52</v>
      </c>
      <c r="M18" s="20">
        <v>3.11</v>
      </c>
      <c r="N18" s="20">
        <v>167.25</v>
      </c>
      <c r="O18" s="64" t="s">
        <v>121</v>
      </c>
      <c r="P18" s="65"/>
      <c r="Q18" s="65"/>
      <c r="R18" s="65"/>
      <c r="S18" s="65"/>
      <c r="T18" s="65"/>
      <c r="U18" s="65"/>
      <c r="V18" s="65"/>
      <c r="W18" s="65"/>
      <c r="X18" s="65"/>
      <c r="Y18" s="66"/>
    </row>
    <row r="19" spans="1:25" ht="46.8" customHeight="1" x14ac:dyDescent="0.3">
      <c r="A19" s="6" t="s">
        <v>70</v>
      </c>
      <c r="B19" s="4" t="s">
        <v>36</v>
      </c>
      <c r="C19" s="15">
        <v>110</v>
      </c>
      <c r="D19" s="15">
        <v>2.1</v>
      </c>
      <c r="E19" s="15">
        <v>3.3</v>
      </c>
      <c r="F19" s="15">
        <v>15.1</v>
      </c>
      <c r="G19" s="15">
        <v>8.24</v>
      </c>
      <c r="H19" s="15">
        <v>77.599999999999994</v>
      </c>
      <c r="I19" s="20">
        <v>130</v>
      </c>
      <c r="J19" s="20">
        <v>3.1</v>
      </c>
      <c r="K19" s="20">
        <v>4.95</v>
      </c>
      <c r="L19" s="20">
        <v>22.65</v>
      </c>
      <c r="M19" s="20">
        <v>10.3</v>
      </c>
      <c r="N19" s="20">
        <v>116.4</v>
      </c>
      <c r="O19" s="64" t="s">
        <v>92</v>
      </c>
      <c r="P19" s="65"/>
      <c r="Q19" s="65"/>
      <c r="R19" s="65"/>
      <c r="S19" s="65"/>
      <c r="T19" s="65"/>
      <c r="U19" s="65"/>
      <c r="V19" s="65"/>
      <c r="W19" s="65"/>
      <c r="X19" s="65"/>
      <c r="Y19" s="66"/>
    </row>
    <row r="20" spans="1:25" ht="44.4" customHeight="1" x14ac:dyDescent="0.3">
      <c r="A20" s="6" t="s">
        <v>135</v>
      </c>
      <c r="B20" s="4" t="s">
        <v>134</v>
      </c>
      <c r="C20" s="15">
        <v>50</v>
      </c>
      <c r="D20" s="15">
        <v>5.85</v>
      </c>
      <c r="E20" s="15">
        <v>3.27</v>
      </c>
      <c r="F20" s="15">
        <v>21.25</v>
      </c>
      <c r="G20" s="15">
        <v>0.31</v>
      </c>
      <c r="H20" s="15">
        <v>85.5</v>
      </c>
      <c r="I20" s="20">
        <v>70</v>
      </c>
      <c r="J20" s="20">
        <v>7.8</v>
      </c>
      <c r="K20" s="20">
        <v>4.3600000000000003</v>
      </c>
      <c r="L20" s="20">
        <v>28.33</v>
      </c>
      <c r="M20" s="20">
        <v>0.41</v>
      </c>
      <c r="N20" s="20">
        <v>114</v>
      </c>
      <c r="O20" s="64" t="s">
        <v>121</v>
      </c>
      <c r="P20" s="65"/>
      <c r="Q20" s="65"/>
      <c r="R20" s="65"/>
      <c r="S20" s="65"/>
      <c r="T20" s="65"/>
      <c r="U20" s="65"/>
      <c r="V20" s="65"/>
      <c r="W20" s="65"/>
      <c r="X20" s="65"/>
      <c r="Y20" s="66"/>
    </row>
    <row r="21" spans="1:25" ht="17.25" hidden="1" customHeight="1" x14ac:dyDescent="0.3">
      <c r="A21" s="6"/>
      <c r="B21" s="4" t="s">
        <v>37</v>
      </c>
      <c r="C21" s="15">
        <v>50</v>
      </c>
      <c r="D21" s="15"/>
      <c r="E21" s="15"/>
      <c r="F21" s="15"/>
      <c r="G21" s="15"/>
      <c r="H21" s="15"/>
      <c r="I21" s="20">
        <v>70</v>
      </c>
      <c r="J21" s="20"/>
      <c r="K21" s="20"/>
      <c r="L21" s="20"/>
      <c r="M21" s="20"/>
      <c r="N21" s="20"/>
    </row>
    <row r="22" spans="1:25" ht="48.6" customHeight="1" x14ac:dyDescent="0.3">
      <c r="A22" s="6" t="s">
        <v>66</v>
      </c>
      <c r="B22" s="4" t="s">
        <v>55</v>
      </c>
      <c r="C22" s="15">
        <v>150</v>
      </c>
      <c r="D22" s="15">
        <v>0.18</v>
      </c>
      <c r="E22" s="15">
        <v>0.09</v>
      </c>
      <c r="F22" s="15">
        <v>9.9</v>
      </c>
      <c r="G22" s="15">
        <v>2.52</v>
      </c>
      <c r="H22" s="15">
        <v>37.200000000000003</v>
      </c>
      <c r="I22" s="20">
        <v>180</v>
      </c>
      <c r="J22" s="20">
        <v>0.2</v>
      </c>
      <c r="K22" s="20">
        <v>0.1</v>
      </c>
      <c r="L22" s="20">
        <v>11</v>
      </c>
      <c r="M22" s="20">
        <v>2.8</v>
      </c>
      <c r="N22" s="20">
        <v>41.3</v>
      </c>
      <c r="O22" s="64" t="s">
        <v>92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</row>
    <row r="23" spans="1:25" ht="45.6" customHeight="1" x14ac:dyDescent="0.3">
      <c r="A23" s="6" t="s">
        <v>150</v>
      </c>
      <c r="B23" s="4" t="s">
        <v>14</v>
      </c>
      <c r="C23" s="15">
        <v>15</v>
      </c>
      <c r="D23" s="15">
        <v>2.0099999999999998</v>
      </c>
      <c r="E23" s="15">
        <v>0.27</v>
      </c>
      <c r="F23" s="15">
        <v>11.6</v>
      </c>
      <c r="G23" s="15">
        <v>0.06</v>
      </c>
      <c r="H23" s="15">
        <v>79.599999999999994</v>
      </c>
      <c r="I23" s="20">
        <v>30</v>
      </c>
      <c r="J23" s="20">
        <v>4</v>
      </c>
      <c r="K23" s="20">
        <v>0.54</v>
      </c>
      <c r="L23" s="20">
        <v>23.2</v>
      </c>
      <c r="M23" s="20">
        <v>0.12</v>
      </c>
      <c r="N23" s="20">
        <v>159.6</v>
      </c>
      <c r="O23" s="64" t="s">
        <v>92</v>
      </c>
      <c r="P23" s="65"/>
      <c r="Q23" s="65"/>
      <c r="R23" s="65"/>
      <c r="S23" s="65"/>
      <c r="T23" s="65"/>
      <c r="U23" s="65"/>
      <c r="V23" s="65"/>
      <c r="W23" s="65"/>
      <c r="X23" s="65"/>
      <c r="Y23" s="66"/>
    </row>
    <row r="24" spans="1:25" ht="45.6" customHeight="1" x14ac:dyDescent="0.3">
      <c r="A24" s="6" t="s">
        <v>151</v>
      </c>
      <c r="B24" s="4" t="s">
        <v>13</v>
      </c>
      <c r="C24" s="15">
        <v>15</v>
      </c>
      <c r="D24" s="15">
        <v>1.44</v>
      </c>
      <c r="E24" s="15">
        <v>0.36</v>
      </c>
      <c r="F24" s="15">
        <v>12.48</v>
      </c>
      <c r="G24" s="15">
        <v>1.33</v>
      </c>
      <c r="H24" s="15">
        <v>59.4</v>
      </c>
      <c r="I24" s="20">
        <v>30</v>
      </c>
      <c r="J24" s="20">
        <v>2.88</v>
      </c>
      <c r="K24" s="20">
        <v>0.72</v>
      </c>
      <c r="L24" s="20">
        <v>24.96</v>
      </c>
      <c r="M24" s="20">
        <v>2.66</v>
      </c>
      <c r="N24" s="20">
        <v>118.8</v>
      </c>
      <c r="O24" s="64" t="s">
        <v>92</v>
      </c>
      <c r="P24" s="65"/>
      <c r="Q24" s="65"/>
      <c r="R24" s="65"/>
      <c r="S24" s="65"/>
      <c r="T24" s="65"/>
      <c r="U24" s="65"/>
      <c r="V24" s="65"/>
      <c r="W24" s="65"/>
      <c r="X24" s="65"/>
      <c r="Y24" s="66"/>
    </row>
    <row r="25" spans="1:25" ht="16.2" x14ac:dyDescent="0.35">
      <c r="A25" s="6"/>
      <c r="B25" s="28" t="s">
        <v>5</v>
      </c>
      <c r="C25" s="29">
        <v>510</v>
      </c>
      <c r="D25" s="29">
        <f>SUM(D17:D24)</f>
        <v>18.812000000000001</v>
      </c>
      <c r="E25" s="29">
        <f>SUM(E17:E24)</f>
        <v>12.969999999999999</v>
      </c>
      <c r="F25" s="29">
        <f>SUM(F17:F24)</f>
        <v>88.05</v>
      </c>
      <c r="G25" s="29">
        <f>SUM(G17:G24)</f>
        <v>22.86</v>
      </c>
      <c r="H25" s="29">
        <f t="shared" ref="H25:N25" si="2">SUM(H17:H24)</f>
        <v>494.94999999999993</v>
      </c>
      <c r="I25" s="30">
        <f t="shared" si="2"/>
        <v>770</v>
      </c>
      <c r="J25" s="30">
        <f t="shared" si="2"/>
        <v>27.283999999999999</v>
      </c>
      <c r="K25" s="30">
        <f t="shared" si="2"/>
        <v>19.93</v>
      </c>
      <c r="L25" s="30">
        <f t="shared" si="2"/>
        <v>137.16</v>
      </c>
      <c r="M25" s="30">
        <f>SUM(M17:M24)</f>
        <v>35.61999999999999</v>
      </c>
      <c r="N25" s="30">
        <f t="shared" si="2"/>
        <v>761.05</v>
      </c>
    </row>
    <row r="26" spans="1:25" ht="15.6" x14ac:dyDescent="0.3">
      <c r="A26" s="6"/>
      <c r="B26" s="43"/>
      <c r="C26" s="15"/>
      <c r="D26" s="15"/>
      <c r="E26" s="15"/>
      <c r="F26" s="15"/>
      <c r="G26" s="15"/>
      <c r="H26" s="15"/>
      <c r="I26" s="20"/>
      <c r="J26" s="20"/>
      <c r="K26" s="20"/>
      <c r="L26" s="20"/>
      <c r="M26" s="20"/>
      <c r="N26" s="20"/>
    </row>
    <row r="27" spans="1:25" ht="15.6" x14ac:dyDescent="0.3">
      <c r="A27" s="6"/>
      <c r="B27" s="42" t="s">
        <v>7</v>
      </c>
      <c r="C27" s="15"/>
      <c r="D27" s="15"/>
      <c r="E27" s="15"/>
      <c r="F27" s="15"/>
      <c r="G27" s="15"/>
      <c r="H27" s="15"/>
      <c r="I27" s="20"/>
      <c r="J27" s="20"/>
      <c r="K27" s="20"/>
      <c r="L27" s="20"/>
      <c r="M27" s="20"/>
      <c r="N27" s="20"/>
    </row>
    <row r="28" spans="1:25" ht="43.8" customHeight="1" x14ac:dyDescent="0.3">
      <c r="A28" s="6"/>
      <c r="B28" s="4" t="s">
        <v>45</v>
      </c>
      <c r="C28" s="19">
        <v>50</v>
      </c>
      <c r="D28" s="15">
        <v>1</v>
      </c>
      <c r="E28" s="15">
        <v>10</v>
      </c>
      <c r="F28" s="15">
        <v>20.6</v>
      </c>
      <c r="G28" s="15">
        <v>11.4</v>
      </c>
      <c r="H28" s="15">
        <v>141</v>
      </c>
      <c r="I28" s="24">
        <v>70</v>
      </c>
      <c r="J28" s="20">
        <v>1.5</v>
      </c>
      <c r="K28" s="20">
        <v>15</v>
      </c>
      <c r="L28" s="20">
        <v>31</v>
      </c>
      <c r="M28" s="20">
        <v>15.63</v>
      </c>
      <c r="N28" s="20">
        <v>212</v>
      </c>
      <c r="O28" s="64"/>
      <c r="P28" s="76"/>
      <c r="Q28" s="76"/>
      <c r="R28" s="76"/>
      <c r="S28" s="76"/>
      <c r="T28" s="76"/>
      <c r="U28" s="76"/>
      <c r="V28" s="76"/>
      <c r="W28" s="76"/>
      <c r="X28" s="76"/>
      <c r="Y28" s="77"/>
    </row>
    <row r="29" spans="1:25" ht="46.8" customHeight="1" x14ac:dyDescent="0.3">
      <c r="A29" s="6" t="s">
        <v>111</v>
      </c>
      <c r="B29" s="4" t="s">
        <v>110</v>
      </c>
      <c r="C29" s="19">
        <v>150</v>
      </c>
      <c r="D29" s="15">
        <v>4.2</v>
      </c>
      <c r="E29" s="15">
        <v>3.75</v>
      </c>
      <c r="F29" s="15">
        <v>16.5</v>
      </c>
      <c r="G29" s="15">
        <v>0.75</v>
      </c>
      <c r="H29" s="15">
        <v>120</v>
      </c>
      <c r="I29" s="24">
        <v>180</v>
      </c>
      <c r="J29" s="20">
        <v>5.04</v>
      </c>
      <c r="K29" s="20">
        <v>4.5</v>
      </c>
      <c r="L29" s="20">
        <v>19.8</v>
      </c>
      <c r="M29" s="20">
        <v>0.9</v>
      </c>
      <c r="N29" s="20">
        <v>144</v>
      </c>
      <c r="O29" s="64" t="s">
        <v>92</v>
      </c>
      <c r="P29" s="65"/>
      <c r="Q29" s="65"/>
      <c r="R29" s="65"/>
      <c r="S29" s="65"/>
      <c r="T29" s="65"/>
      <c r="U29" s="65"/>
      <c r="V29" s="65"/>
      <c r="W29" s="65"/>
      <c r="X29" s="65"/>
      <c r="Y29" s="66"/>
    </row>
    <row r="30" spans="1:25" ht="15.6" hidden="1" customHeight="1" x14ac:dyDescent="0.3">
      <c r="A30" s="6"/>
      <c r="B30" s="4" t="s">
        <v>14</v>
      </c>
      <c r="C30" s="15">
        <v>15</v>
      </c>
      <c r="D30" s="15">
        <v>1.1850000000000001</v>
      </c>
      <c r="E30" s="15">
        <v>0.15</v>
      </c>
      <c r="F30" s="15">
        <v>7.2450000000000001</v>
      </c>
      <c r="G30" s="15"/>
      <c r="H30" s="15">
        <v>35.25</v>
      </c>
      <c r="I30" s="20">
        <v>30</v>
      </c>
      <c r="J30" s="20">
        <v>2.1</v>
      </c>
      <c r="K30" s="20">
        <v>0.3</v>
      </c>
      <c r="L30" s="20">
        <v>14.19</v>
      </c>
      <c r="M30" s="20">
        <f>SUM(M28:M29)</f>
        <v>16.53</v>
      </c>
      <c r="N30" s="20">
        <v>70.5</v>
      </c>
    </row>
    <row r="31" spans="1:25" ht="16.2" x14ac:dyDescent="0.35">
      <c r="A31" s="44"/>
      <c r="B31" s="28" t="s">
        <v>8</v>
      </c>
      <c r="C31" s="29">
        <v>200</v>
      </c>
      <c r="D31" s="29">
        <f>SUM(D28:D29)</f>
        <v>5.2</v>
      </c>
      <c r="E31" s="29">
        <f>SUM(E28:E29)</f>
        <v>13.75</v>
      </c>
      <c r="F31" s="29">
        <f>SUM(F28:F29)</f>
        <v>37.1</v>
      </c>
      <c r="G31" s="29">
        <v>1.05</v>
      </c>
      <c r="H31" s="29">
        <v>236.5</v>
      </c>
      <c r="I31" s="30">
        <f>SUM(I28:I29)</f>
        <v>250</v>
      </c>
      <c r="J31" s="30">
        <f>SUM(J28:J29)</f>
        <v>6.54</v>
      </c>
      <c r="K31" s="30">
        <f>SUM(K28:K29)</f>
        <v>19.5</v>
      </c>
      <c r="L31" s="30">
        <v>11.7</v>
      </c>
      <c r="M31" s="30">
        <v>1.26</v>
      </c>
      <c r="N31" s="30">
        <v>345.6</v>
      </c>
    </row>
    <row r="32" spans="1:25" ht="16.2" x14ac:dyDescent="0.35">
      <c r="A32" s="45"/>
      <c r="B32" s="28"/>
      <c r="C32" s="46"/>
      <c r="D32" s="46"/>
      <c r="E32" s="46"/>
      <c r="F32" s="46"/>
      <c r="G32" s="46"/>
      <c r="H32" s="46"/>
      <c r="I32" s="47"/>
      <c r="J32" s="47"/>
      <c r="K32" s="47"/>
      <c r="L32" s="47"/>
      <c r="M32" s="47"/>
      <c r="N32" s="47"/>
    </row>
    <row r="33" spans="1:14" ht="16.2" x14ac:dyDescent="0.35">
      <c r="A33" s="45"/>
      <c r="B33" s="28" t="s">
        <v>19</v>
      </c>
      <c r="C33" s="39">
        <f>SUM(+C25+C14+C9+C31)</f>
        <v>1272</v>
      </c>
      <c r="D33" s="39">
        <f t="shared" ref="D33:N33" si="3">SUM(D31+D25+D14+D9)</f>
        <v>36.804000000000002</v>
      </c>
      <c r="E33" s="39">
        <f t="shared" si="3"/>
        <v>42.015999999999998</v>
      </c>
      <c r="F33" s="39">
        <f t="shared" si="3"/>
        <v>199.28</v>
      </c>
      <c r="G33" s="39">
        <f t="shared" si="3"/>
        <v>54.940000000000005</v>
      </c>
      <c r="H33" s="39">
        <f t="shared" si="3"/>
        <v>1176.4499999999998</v>
      </c>
      <c r="I33" s="40">
        <f t="shared" si="3"/>
        <v>1635</v>
      </c>
      <c r="J33" s="40">
        <f t="shared" si="3"/>
        <v>49.405999999999999</v>
      </c>
      <c r="K33" s="40">
        <f t="shared" si="3"/>
        <v>58.895999999999994</v>
      </c>
      <c r="L33" s="40">
        <f t="shared" si="3"/>
        <v>237.21999999999997</v>
      </c>
      <c r="M33" s="40">
        <f t="shared" si="3"/>
        <v>68.959999999999994</v>
      </c>
      <c r="N33" s="40">
        <f t="shared" si="3"/>
        <v>1663.9</v>
      </c>
    </row>
  </sheetData>
  <mergeCells count="25">
    <mergeCell ref="O29:Y29"/>
    <mergeCell ref="O23:Y23"/>
    <mergeCell ref="O24:Y24"/>
    <mergeCell ref="I1:I2"/>
    <mergeCell ref="J1:L1"/>
    <mergeCell ref="M1:M2"/>
    <mergeCell ref="N1:N2"/>
    <mergeCell ref="O8:Y8"/>
    <mergeCell ref="O22:Y22"/>
    <mergeCell ref="O5:Y5"/>
    <mergeCell ref="O28:Y28"/>
    <mergeCell ref="O18:Y18"/>
    <mergeCell ref="O20:Y20"/>
    <mergeCell ref="O17:Y17"/>
    <mergeCell ref="O19:Y19"/>
    <mergeCell ref="O7:W7"/>
    <mergeCell ref="O6:Y6"/>
    <mergeCell ref="C3:H4"/>
    <mergeCell ref="I3:N4"/>
    <mergeCell ref="H1:H2"/>
    <mergeCell ref="A1:A2"/>
    <mergeCell ref="B1:B2"/>
    <mergeCell ref="C1:C2"/>
    <mergeCell ref="D1:F1"/>
    <mergeCell ref="G1:G2"/>
  </mergeCells>
  <pageMargins left="0.70866141732283472" right="0.70866141732283472" top="0.74803149606299213" bottom="0.74803149606299213" header="0.31496062992125984" footer="0.31496062992125984"/>
  <pageSetup paperSize="9" scale="54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2"/>
  <sheetViews>
    <sheetView topLeftCell="A19" zoomScale="99" zoomScaleNormal="99" workbookViewId="0">
      <selection activeCell="H28" sqref="H28"/>
    </sheetView>
  </sheetViews>
  <sheetFormatPr defaultRowHeight="14.4" x14ac:dyDescent="0.3"/>
  <cols>
    <col min="1" max="1" width="10" customWidth="1"/>
    <col min="2" max="2" width="28.33203125" customWidth="1"/>
    <col min="3" max="3" width="11.44140625" customWidth="1"/>
    <col min="8" max="8" width="10.44140625" customWidth="1"/>
    <col min="18" max="18" width="8.44140625" customWidth="1"/>
    <col min="19" max="25" width="8.88671875" hidden="1" customWidth="1"/>
  </cols>
  <sheetData>
    <row r="1" spans="1:25" x14ac:dyDescent="0.3">
      <c r="A1" s="67" t="s">
        <v>0</v>
      </c>
      <c r="B1" s="67" t="s">
        <v>1</v>
      </c>
      <c r="C1" s="68" t="s">
        <v>9</v>
      </c>
      <c r="D1" s="69" t="s">
        <v>10</v>
      </c>
      <c r="E1" s="69"/>
      <c r="F1" s="69"/>
      <c r="G1" s="68" t="s">
        <v>18</v>
      </c>
      <c r="H1" s="68" t="s">
        <v>11</v>
      </c>
      <c r="I1" s="70" t="s">
        <v>9</v>
      </c>
      <c r="J1" s="71" t="s">
        <v>10</v>
      </c>
      <c r="K1" s="71"/>
      <c r="L1" s="71"/>
      <c r="M1" s="70" t="s">
        <v>18</v>
      </c>
      <c r="N1" s="70" t="s">
        <v>11</v>
      </c>
    </row>
    <row r="2" spans="1:25" ht="40.200000000000003" customHeight="1" x14ac:dyDescent="0.3">
      <c r="A2" s="67"/>
      <c r="B2" s="67"/>
      <c r="C2" s="68"/>
      <c r="D2" s="25" t="s">
        <v>15</v>
      </c>
      <c r="E2" s="25" t="s">
        <v>16</v>
      </c>
      <c r="F2" s="32" t="s">
        <v>17</v>
      </c>
      <c r="G2" s="68"/>
      <c r="H2" s="68"/>
      <c r="I2" s="70"/>
      <c r="J2" s="26" t="s">
        <v>15</v>
      </c>
      <c r="K2" s="26" t="s">
        <v>16</v>
      </c>
      <c r="L2" s="31" t="s">
        <v>17</v>
      </c>
      <c r="M2" s="70"/>
      <c r="N2" s="70"/>
    </row>
    <row r="3" spans="1:25" ht="24.6" customHeight="1" x14ac:dyDescent="0.3">
      <c r="A3" s="6"/>
      <c r="B3" s="49" t="s">
        <v>49</v>
      </c>
      <c r="C3" s="72" t="s">
        <v>28</v>
      </c>
      <c r="D3" s="73"/>
      <c r="E3" s="73"/>
      <c r="F3" s="73"/>
      <c r="G3" s="73"/>
      <c r="H3" s="73"/>
      <c r="I3" s="74" t="s">
        <v>29</v>
      </c>
      <c r="J3" s="75"/>
      <c r="K3" s="75"/>
      <c r="L3" s="75"/>
      <c r="M3" s="75"/>
      <c r="N3" s="75"/>
    </row>
    <row r="4" spans="1:25" ht="15.6" x14ac:dyDescent="0.3">
      <c r="A4" s="6"/>
      <c r="B4" s="42" t="s">
        <v>2</v>
      </c>
      <c r="C4" s="73"/>
      <c r="D4" s="73"/>
      <c r="E4" s="73"/>
      <c r="F4" s="73"/>
      <c r="G4" s="73"/>
      <c r="H4" s="73"/>
      <c r="I4" s="75"/>
      <c r="J4" s="75"/>
      <c r="K4" s="75"/>
      <c r="L4" s="75"/>
      <c r="M4" s="75"/>
      <c r="N4" s="75"/>
    </row>
    <row r="5" spans="1:25" ht="55.2" customHeight="1" x14ac:dyDescent="0.3">
      <c r="A5" s="6" t="s">
        <v>82</v>
      </c>
      <c r="B5" s="4" t="s">
        <v>54</v>
      </c>
      <c r="C5" s="15">
        <v>150</v>
      </c>
      <c r="D5" s="15">
        <v>5.75</v>
      </c>
      <c r="E5" s="15">
        <v>5.21</v>
      </c>
      <c r="F5" s="15">
        <v>18.84</v>
      </c>
      <c r="G5" s="15">
        <v>0.51</v>
      </c>
      <c r="H5" s="15">
        <v>145.19999999999999</v>
      </c>
      <c r="I5" s="20">
        <v>180</v>
      </c>
      <c r="J5" s="20">
        <v>7.1</v>
      </c>
      <c r="K5" s="20">
        <v>6.51</v>
      </c>
      <c r="L5" s="20">
        <v>23.55</v>
      </c>
      <c r="M5" s="20">
        <v>1.1399999999999999</v>
      </c>
      <c r="N5" s="20">
        <v>181.5</v>
      </c>
      <c r="O5" s="64" t="s">
        <v>91</v>
      </c>
      <c r="P5" s="76"/>
      <c r="Q5" s="76"/>
      <c r="R5" s="76"/>
      <c r="S5" s="76"/>
      <c r="T5" s="76"/>
      <c r="U5" s="76"/>
      <c r="V5" s="76"/>
      <c r="W5" s="76"/>
      <c r="X5" s="76"/>
      <c r="Y5" s="77"/>
    </row>
    <row r="6" spans="1:25" ht="39.6" customHeight="1" x14ac:dyDescent="0.3">
      <c r="A6" s="6" t="s">
        <v>105</v>
      </c>
      <c r="B6" s="27" t="s">
        <v>103</v>
      </c>
      <c r="C6" s="15">
        <v>20</v>
      </c>
      <c r="D6" s="15">
        <v>1.62</v>
      </c>
      <c r="E6" s="15">
        <v>3.6</v>
      </c>
      <c r="F6" s="15">
        <v>12</v>
      </c>
      <c r="G6" s="15">
        <v>0</v>
      </c>
      <c r="H6" s="15">
        <v>90</v>
      </c>
      <c r="I6" s="20">
        <v>35</v>
      </c>
      <c r="J6" s="20">
        <v>1.75</v>
      </c>
      <c r="K6" s="20">
        <v>4.8</v>
      </c>
      <c r="L6" s="20">
        <v>16</v>
      </c>
      <c r="M6" s="20">
        <v>0</v>
      </c>
      <c r="N6" s="20">
        <v>135</v>
      </c>
      <c r="O6" s="64" t="s">
        <v>92</v>
      </c>
      <c r="P6" s="65"/>
      <c r="Q6" s="65"/>
      <c r="R6" s="65"/>
      <c r="S6" s="65"/>
      <c r="T6" s="65"/>
      <c r="U6" s="65"/>
      <c r="V6" s="65"/>
      <c r="W6" s="65"/>
      <c r="X6" s="65"/>
      <c r="Y6" s="66"/>
    </row>
    <row r="7" spans="1:25" ht="41.4" customHeight="1" x14ac:dyDescent="0.3">
      <c r="A7" s="6" t="s">
        <v>106</v>
      </c>
      <c r="B7" s="4" t="s">
        <v>30</v>
      </c>
      <c r="C7" s="15">
        <v>4</v>
      </c>
      <c r="D7" s="15">
        <v>1.1599999999999999</v>
      </c>
      <c r="E7" s="15">
        <v>1.48</v>
      </c>
      <c r="F7" s="15">
        <v>0</v>
      </c>
      <c r="G7" s="15">
        <v>0.04</v>
      </c>
      <c r="H7" s="15">
        <v>18.2</v>
      </c>
      <c r="I7" s="20">
        <v>6</v>
      </c>
      <c r="J7" s="20">
        <v>2.3199999999999998</v>
      </c>
      <c r="K7" s="20">
        <v>2.95</v>
      </c>
      <c r="L7" s="20">
        <v>0</v>
      </c>
      <c r="M7" s="20">
        <v>0.06</v>
      </c>
      <c r="N7" s="20">
        <v>36.4</v>
      </c>
      <c r="O7" s="62" t="s">
        <v>93</v>
      </c>
      <c r="P7" s="63"/>
      <c r="Q7" s="63"/>
      <c r="R7" s="63"/>
      <c r="S7" s="63"/>
      <c r="T7" s="63"/>
      <c r="U7" s="63"/>
      <c r="V7" s="63"/>
      <c r="W7" s="63"/>
    </row>
    <row r="8" spans="1:25" ht="60" customHeight="1" x14ac:dyDescent="0.3">
      <c r="A8" s="6" t="s">
        <v>73</v>
      </c>
      <c r="B8" s="4" t="s">
        <v>23</v>
      </c>
      <c r="C8" s="15">
        <f ca="1">'6 день    '!C8</f>
        <v>180</v>
      </c>
      <c r="D8" s="15">
        <v>4.0999999999999996</v>
      </c>
      <c r="E8" s="15">
        <v>3.5</v>
      </c>
      <c r="F8" s="15">
        <v>17.329999999999998</v>
      </c>
      <c r="G8" s="15">
        <v>0.4</v>
      </c>
      <c r="H8" s="15">
        <v>118.8</v>
      </c>
      <c r="I8" s="20">
        <f ca="1">'6 день    '!I8</f>
        <v>180</v>
      </c>
      <c r="J8" s="20">
        <v>4.0999999999999996</v>
      </c>
      <c r="K8" s="20">
        <v>3.5</v>
      </c>
      <c r="L8" s="20">
        <v>17.329999999999998</v>
      </c>
      <c r="M8" s="20">
        <v>0.4</v>
      </c>
      <c r="N8" s="20">
        <v>118.8</v>
      </c>
      <c r="O8" s="64" t="s">
        <v>92</v>
      </c>
      <c r="P8" s="65"/>
      <c r="Q8" s="65"/>
      <c r="R8" s="65"/>
      <c r="S8" s="65"/>
      <c r="T8" s="65"/>
      <c r="U8" s="65"/>
      <c r="V8" s="65"/>
      <c r="W8" s="65"/>
      <c r="X8" s="65"/>
      <c r="Y8" s="66"/>
    </row>
    <row r="9" spans="1:25" ht="16.2" x14ac:dyDescent="0.35">
      <c r="A9" s="6"/>
      <c r="B9" s="28" t="s">
        <v>3</v>
      </c>
      <c r="C9" s="29">
        <f t="shared" ref="C9:N9" ca="1" si="0">SUM(C5:C8)</f>
        <v>349</v>
      </c>
      <c r="D9" s="29">
        <f t="shared" si="0"/>
        <v>12.629999999999999</v>
      </c>
      <c r="E9" s="29">
        <f t="shared" si="0"/>
        <v>13.790000000000001</v>
      </c>
      <c r="F9" s="29">
        <f t="shared" si="0"/>
        <v>48.17</v>
      </c>
      <c r="G9" s="29">
        <f t="shared" si="0"/>
        <v>0.95000000000000007</v>
      </c>
      <c r="H9" s="29">
        <f t="shared" si="0"/>
        <v>372.2</v>
      </c>
      <c r="I9" s="30">
        <f t="shared" ca="1" si="0"/>
        <v>396</v>
      </c>
      <c r="J9" s="30">
        <f t="shared" si="0"/>
        <v>15.27</v>
      </c>
      <c r="K9" s="30">
        <f t="shared" si="0"/>
        <v>17.759999999999998</v>
      </c>
      <c r="L9" s="30">
        <f t="shared" si="0"/>
        <v>56.879999999999995</v>
      </c>
      <c r="M9" s="30">
        <f t="shared" si="0"/>
        <v>1.6</v>
      </c>
      <c r="N9" s="30">
        <f t="shared" si="0"/>
        <v>471.7</v>
      </c>
    </row>
    <row r="10" spans="1:25" ht="15.6" x14ac:dyDescent="0.3">
      <c r="A10" s="6"/>
      <c r="B10" s="43"/>
      <c r="C10" s="15"/>
      <c r="D10" s="15"/>
      <c r="E10" s="15"/>
      <c r="F10" s="15"/>
      <c r="G10" s="15"/>
      <c r="H10" s="15"/>
      <c r="I10" s="20"/>
      <c r="J10" s="20"/>
      <c r="K10" s="20"/>
      <c r="L10" s="20"/>
      <c r="M10" s="20"/>
      <c r="N10" s="20"/>
    </row>
    <row r="11" spans="1:25" ht="15.6" x14ac:dyDescent="0.3">
      <c r="A11" s="6"/>
      <c r="B11" s="42" t="s">
        <v>12</v>
      </c>
      <c r="C11" s="15"/>
      <c r="D11" s="15"/>
      <c r="E11" s="15"/>
      <c r="F11" s="15"/>
      <c r="G11" s="15"/>
      <c r="H11" s="15"/>
      <c r="I11" s="20"/>
      <c r="J11" s="20"/>
      <c r="K11" s="20"/>
      <c r="L11" s="20"/>
      <c r="M11" s="20"/>
      <c r="N11" s="20"/>
    </row>
    <row r="12" spans="1:25" ht="15.6" x14ac:dyDescent="0.3">
      <c r="A12" s="6"/>
      <c r="B12" s="43" t="s">
        <v>24</v>
      </c>
      <c r="C12" s="15">
        <v>108</v>
      </c>
      <c r="D12" s="15">
        <v>0.48</v>
      </c>
      <c r="E12" s="15">
        <v>0.4</v>
      </c>
      <c r="F12" s="15">
        <v>14.76</v>
      </c>
      <c r="G12" s="15">
        <v>17.600000000000001</v>
      </c>
      <c r="H12" s="15">
        <v>38.6</v>
      </c>
      <c r="I12" s="20">
        <v>114</v>
      </c>
      <c r="J12" s="20">
        <v>0.68</v>
      </c>
      <c r="K12" s="20">
        <v>0.63</v>
      </c>
      <c r="L12" s="20">
        <v>20.91</v>
      </c>
      <c r="M12" s="20">
        <v>18.399999999999999</v>
      </c>
      <c r="N12" s="20">
        <v>54.6</v>
      </c>
    </row>
    <row r="13" spans="1:25" ht="15.6" x14ac:dyDescent="0.3">
      <c r="A13" s="6"/>
      <c r="B13" s="4" t="s">
        <v>25</v>
      </c>
      <c r="C13" s="15">
        <v>100</v>
      </c>
      <c r="D13" s="15">
        <v>0.2</v>
      </c>
      <c r="E13" s="15">
        <v>0.2</v>
      </c>
      <c r="F13" s="15">
        <v>11.6</v>
      </c>
      <c r="G13" s="15">
        <v>12</v>
      </c>
      <c r="H13" s="15">
        <v>48</v>
      </c>
      <c r="I13" s="20">
        <v>100</v>
      </c>
      <c r="J13" s="20">
        <v>0.2</v>
      </c>
      <c r="K13" s="20">
        <v>0.2</v>
      </c>
      <c r="L13" s="20">
        <v>11.6</v>
      </c>
      <c r="M13" s="20">
        <v>12</v>
      </c>
      <c r="N13" s="20">
        <v>48</v>
      </c>
    </row>
    <row r="14" spans="1:25" ht="16.2" x14ac:dyDescent="0.35">
      <c r="A14" s="6"/>
      <c r="B14" s="28" t="s">
        <v>6</v>
      </c>
      <c r="C14" s="29">
        <f t="shared" ref="C14:N14" si="1">SUM(C12:C13)</f>
        <v>208</v>
      </c>
      <c r="D14" s="29">
        <f t="shared" si="1"/>
        <v>0.67999999999999994</v>
      </c>
      <c r="E14" s="29">
        <f t="shared" si="1"/>
        <v>0.60000000000000009</v>
      </c>
      <c r="F14" s="29">
        <f t="shared" si="1"/>
        <v>26.36</v>
      </c>
      <c r="G14" s="29">
        <f t="shared" si="1"/>
        <v>29.6</v>
      </c>
      <c r="H14" s="29">
        <f t="shared" si="1"/>
        <v>86.6</v>
      </c>
      <c r="I14" s="30">
        <f t="shared" si="1"/>
        <v>214</v>
      </c>
      <c r="J14" s="30">
        <f t="shared" si="1"/>
        <v>0.88000000000000012</v>
      </c>
      <c r="K14" s="30">
        <f t="shared" si="1"/>
        <v>0.83000000000000007</v>
      </c>
      <c r="L14" s="30">
        <f t="shared" si="1"/>
        <v>32.51</v>
      </c>
      <c r="M14" s="30">
        <f t="shared" si="1"/>
        <v>30.4</v>
      </c>
      <c r="N14" s="30">
        <f t="shared" si="1"/>
        <v>102.6</v>
      </c>
    </row>
    <row r="15" spans="1:25" ht="15.6" x14ac:dyDescent="0.3">
      <c r="A15" s="6"/>
      <c r="B15" s="43"/>
      <c r="C15" s="15"/>
      <c r="D15" s="15"/>
      <c r="E15" s="15"/>
      <c r="F15" s="15"/>
      <c r="G15" s="15"/>
      <c r="H15" s="15"/>
      <c r="I15" s="20"/>
      <c r="J15" s="20"/>
      <c r="K15" s="20"/>
      <c r="L15" s="20"/>
      <c r="M15" s="20"/>
      <c r="N15" s="20"/>
    </row>
    <row r="16" spans="1:25" ht="46.5" customHeight="1" x14ac:dyDescent="0.3">
      <c r="A16" s="6"/>
      <c r="B16" s="42" t="s">
        <v>4</v>
      </c>
      <c r="C16" s="15"/>
      <c r="D16" s="15"/>
      <c r="E16" s="15"/>
      <c r="F16" s="15"/>
      <c r="G16" s="15"/>
      <c r="H16" s="15"/>
      <c r="I16" s="20"/>
      <c r="J16" s="20"/>
      <c r="K16" s="20"/>
      <c r="L16" s="20"/>
      <c r="M16" s="20"/>
      <c r="N16" s="20"/>
    </row>
    <row r="17" spans="1:25" ht="19.8" customHeight="1" x14ac:dyDescent="0.3">
      <c r="A17" s="6" t="s">
        <v>26</v>
      </c>
      <c r="B17" s="4" t="s">
        <v>129</v>
      </c>
      <c r="C17" s="15">
        <v>30</v>
      </c>
      <c r="D17" s="15">
        <v>0.49</v>
      </c>
      <c r="E17" s="15">
        <v>3.7999999999999999E-2</v>
      </c>
      <c r="F17" s="15">
        <v>4.6399999999999997</v>
      </c>
      <c r="G17" s="15">
        <v>1.92</v>
      </c>
      <c r="H17" s="15">
        <v>20.92</v>
      </c>
      <c r="I17" s="20">
        <v>60</v>
      </c>
      <c r="J17" s="20">
        <v>0.74</v>
      </c>
      <c r="K17" s="20">
        <v>0.05</v>
      </c>
      <c r="L17" s="20">
        <v>6.96</v>
      </c>
      <c r="M17" s="20">
        <v>2.88</v>
      </c>
      <c r="N17" s="20">
        <v>31.38</v>
      </c>
      <c r="O17" s="78" t="s">
        <v>94</v>
      </c>
      <c r="P17" s="79"/>
      <c r="Q17" s="79"/>
      <c r="R17" s="79"/>
      <c r="S17" s="79"/>
      <c r="T17" s="79"/>
      <c r="U17" s="79"/>
      <c r="V17" s="79"/>
      <c r="W17" s="79"/>
      <c r="X17" s="79"/>
      <c r="Y17" s="79"/>
    </row>
    <row r="18" spans="1:25" ht="51" customHeight="1" x14ac:dyDescent="0.3">
      <c r="A18" s="6" t="s">
        <v>123</v>
      </c>
      <c r="B18" s="4" t="s">
        <v>122</v>
      </c>
      <c r="C18" s="15">
        <v>150</v>
      </c>
      <c r="D18" s="15">
        <v>2.54</v>
      </c>
      <c r="E18" s="15">
        <v>3.9</v>
      </c>
      <c r="F18" s="15">
        <v>8.27</v>
      </c>
      <c r="G18" s="15">
        <v>5.97</v>
      </c>
      <c r="H18" s="15">
        <v>87.08</v>
      </c>
      <c r="I18" s="20">
        <v>200</v>
      </c>
      <c r="J18" s="20">
        <v>3.38</v>
      </c>
      <c r="K18" s="20">
        <v>5.2</v>
      </c>
      <c r="L18" s="20">
        <v>11.03</v>
      </c>
      <c r="M18" s="20">
        <v>7.97</v>
      </c>
      <c r="N18" s="20">
        <v>116.4</v>
      </c>
      <c r="O18" s="64" t="str">
        <f>'9 день '!$O$27</f>
        <v>Сборник технологических нормативов, рецептур блюд и кулинарных изделий для дошкольных организаци и детских оздоровительных учреждений, под общ.ред А.Я. Перевалова, Уральский региональный центр питания, 2013г.</v>
      </c>
      <c r="P18" s="65"/>
      <c r="Q18" s="65"/>
      <c r="R18" s="65"/>
      <c r="S18" s="65"/>
      <c r="T18" s="65"/>
      <c r="U18" s="65"/>
      <c r="V18" s="65"/>
      <c r="W18" s="66"/>
    </row>
    <row r="19" spans="1:25" ht="49.8" customHeight="1" x14ac:dyDescent="0.3">
      <c r="A19" s="6" t="s">
        <v>143</v>
      </c>
      <c r="B19" s="4" t="s">
        <v>142</v>
      </c>
      <c r="C19" s="15">
        <v>150</v>
      </c>
      <c r="D19" s="15">
        <v>5.0199999999999996</v>
      </c>
      <c r="E19" s="15">
        <v>4.8</v>
      </c>
      <c r="F19" s="15">
        <v>13.6</v>
      </c>
      <c r="G19" s="15">
        <v>30</v>
      </c>
      <c r="H19" s="15">
        <v>142</v>
      </c>
      <c r="I19" s="20">
        <v>200</v>
      </c>
      <c r="J19" s="20">
        <v>7.68</v>
      </c>
      <c r="K19" s="20">
        <v>5.4</v>
      </c>
      <c r="L19" s="20">
        <v>18.14</v>
      </c>
      <c r="M19" s="20">
        <v>33</v>
      </c>
      <c r="N19" s="20">
        <v>203</v>
      </c>
      <c r="O19" s="64" t="s">
        <v>92</v>
      </c>
      <c r="P19" s="76"/>
      <c r="Q19" s="76"/>
      <c r="R19" s="76"/>
      <c r="S19" s="76"/>
      <c r="T19" s="76"/>
      <c r="U19" s="76"/>
      <c r="V19" s="76"/>
      <c r="W19" s="76"/>
      <c r="X19" s="76"/>
      <c r="Y19" s="77"/>
    </row>
    <row r="20" spans="1:25" ht="9.6" hidden="1" customHeight="1" x14ac:dyDescent="0.3">
      <c r="A20" s="6"/>
      <c r="B20" s="4" t="s">
        <v>37</v>
      </c>
      <c r="C20" s="15">
        <v>50</v>
      </c>
      <c r="D20" s="15"/>
      <c r="E20" s="15"/>
      <c r="F20" s="15"/>
      <c r="G20" s="15"/>
      <c r="H20" s="15"/>
      <c r="I20" s="20">
        <v>70</v>
      </c>
      <c r="J20" s="20"/>
      <c r="K20" s="20"/>
      <c r="L20" s="20"/>
      <c r="M20" s="20"/>
      <c r="N20" s="20"/>
    </row>
    <row r="21" spans="1:25" ht="54" customHeight="1" x14ac:dyDescent="0.3">
      <c r="A21" s="6" t="s">
        <v>71</v>
      </c>
      <c r="B21" s="4" t="s">
        <v>38</v>
      </c>
      <c r="C21" s="15">
        <v>150</v>
      </c>
      <c r="D21" s="15">
        <v>0.1</v>
      </c>
      <c r="E21" s="15">
        <v>0.1</v>
      </c>
      <c r="F21" s="15">
        <v>18.100000000000001</v>
      </c>
      <c r="G21" s="15">
        <v>0.49</v>
      </c>
      <c r="H21" s="15">
        <v>73.5</v>
      </c>
      <c r="I21" s="20">
        <v>180</v>
      </c>
      <c r="J21" s="20">
        <v>0.13</v>
      </c>
      <c r="K21" s="20">
        <v>0.12</v>
      </c>
      <c r="L21" s="20">
        <v>21.72</v>
      </c>
      <c r="M21" s="20">
        <v>0.56000000000000005</v>
      </c>
      <c r="N21" s="20">
        <v>88</v>
      </c>
      <c r="O21" s="64" t="s">
        <v>91</v>
      </c>
      <c r="P21" s="76"/>
      <c r="Q21" s="76"/>
      <c r="R21" s="76"/>
      <c r="S21" s="76"/>
      <c r="T21" s="76"/>
      <c r="U21" s="76"/>
      <c r="V21" s="76"/>
      <c r="W21" s="76"/>
      <c r="X21" s="76"/>
      <c r="Y21" s="76"/>
    </row>
    <row r="22" spans="1:25" ht="46.2" customHeight="1" x14ac:dyDescent="0.3">
      <c r="A22" s="6" t="s">
        <v>150</v>
      </c>
      <c r="B22" s="4" t="s">
        <v>14</v>
      </c>
      <c r="C22" s="15">
        <v>15</v>
      </c>
      <c r="D22" s="15">
        <v>2.0099999999999998</v>
      </c>
      <c r="E22" s="15">
        <v>0.27</v>
      </c>
      <c r="F22" s="15">
        <v>11.6</v>
      </c>
      <c r="G22" s="15">
        <v>0.06</v>
      </c>
      <c r="H22" s="15">
        <v>79.599999999999994</v>
      </c>
      <c r="I22" s="20">
        <v>30</v>
      </c>
      <c r="J22" s="20">
        <v>4</v>
      </c>
      <c r="K22" s="20">
        <v>0.54</v>
      </c>
      <c r="L22" s="20">
        <v>23.2</v>
      </c>
      <c r="M22" s="20">
        <v>0.12</v>
      </c>
      <c r="N22" s="20">
        <v>159.6</v>
      </c>
      <c r="O22" s="64" t="s">
        <v>92</v>
      </c>
      <c r="P22" s="65"/>
      <c r="Q22" s="65"/>
      <c r="R22" s="65"/>
      <c r="S22" s="65"/>
      <c r="T22" s="65"/>
      <c r="U22" s="65"/>
      <c r="V22" s="65"/>
      <c r="W22" s="65"/>
      <c r="X22" s="65"/>
      <c r="Y22" s="66"/>
    </row>
    <row r="23" spans="1:25" ht="57" customHeight="1" x14ac:dyDescent="0.3">
      <c r="A23" s="6" t="s">
        <v>151</v>
      </c>
      <c r="B23" s="4" t="s">
        <v>13</v>
      </c>
      <c r="C23" s="15">
        <v>15</v>
      </c>
      <c r="D23" s="15">
        <v>1.44</v>
      </c>
      <c r="E23" s="15">
        <v>0.36</v>
      </c>
      <c r="F23" s="15">
        <v>12.48</v>
      </c>
      <c r="G23" s="15">
        <v>1.33</v>
      </c>
      <c r="H23" s="15">
        <v>59.4</v>
      </c>
      <c r="I23" s="20">
        <v>30</v>
      </c>
      <c r="J23" s="20">
        <v>2.88</v>
      </c>
      <c r="K23" s="20">
        <v>0.72</v>
      </c>
      <c r="L23" s="20">
        <v>24.96</v>
      </c>
      <c r="M23" s="20">
        <v>2.66</v>
      </c>
      <c r="N23" s="20">
        <v>118.8</v>
      </c>
      <c r="O23" s="64" t="s">
        <v>92</v>
      </c>
      <c r="P23" s="65"/>
      <c r="Q23" s="65"/>
      <c r="R23" s="65"/>
      <c r="S23" s="65"/>
      <c r="T23" s="65"/>
      <c r="U23" s="65"/>
      <c r="V23" s="65"/>
      <c r="W23" s="65"/>
      <c r="X23" s="65"/>
      <c r="Y23" s="66"/>
    </row>
    <row r="24" spans="1:25" ht="16.2" x14ac:dyDescent="0.35">
      <c r="A24" s="6"/>
      <c r="B24" s="28" t="s">
        <v>5</v>
      </c>
      <c r="C24" s="29">
        <v>510</v>
      </c>
      <c r="D24" s="29">
        <f t="shared" ref="D24:N24" si="2">SUM(D17:D23)</f>
        <v>11.6</v>
      </c>
      <c r="E24" s="29">
        <f t="shared" si="2"/>
        <v>9.4679999999999982</v>
      </c>
      <c r="F24" s="29">
        <f t="shared" si="2"/>
        <v>68.69</v>
      </c>
      <c r="G24" s="29">
        <f t="shared" si="2"/>
        <v>39.770000000000003</v>
      </c>
      <c r="H24" s="29">
        <f t="shared" si="2"/>
        <v>462.5</v>
      </c>
      <c r="I24" s="30">
        <f t="shared" si="2"/>
        <v>770</v>
      </c>
      <c r="J24" s="30">
        <f t="shared" si="2"/>
        <v>18.810000000000002</v>
      </c>
      <c r="K24" s="30">
        <f t="shared" si="2"/>
        <v>12.03</v>
      </c>
      <c r="L24" s="30">
        <f t="shared" si="2"/>
        <v>106.00999999999999</v>
      </c>
      <c r="M24" s="30">
        <f t="shared" si="2"/>
        <v>47.19</v>
      </c>
      <c r="N24" s="30">
        <f t="shared" si="2"/>
        <v>717.18</v>
      </c>
    </row>
    <row r="25" spans="1:25" ht="15.6" x14ac:dyDescent="0.3">
      <c r="A25" s="6"/>
      <c r="B25" s="43"/>
      <c r="C25" s="15"/>
      <c r="D25" s="15"/>
      <c r="E25" s="15"/>
      <c r="F25" s="15"/>
      <c r="G25" s="15"/>
      <c r="H25" s="15"/>
      <c r="I25" s="20"/>
      <c r="J25" s="20"/>
      <c r="K25" s="20"/>
      <c r="L25" s="20"/>
      <c r="M25" s="20"/>
      <c r="N25" s="20"/>
    </row>
    <row r="26" spans="1:25" ht="15.6" x14ac:dyDescent="0.3">
      <c r="A26" s="6"/>
      <c r="B26" s="42" t="s">
        <v>7</v>
      </c>
      <c r="C26" s="15"/>
      <c r="D26" s="15"/>
      <c r="E26" s="15"/>
      <c r="F26" s="15"/>
      <c r="G26" s="15"/>
      <c r="H26" s="15"/>
      <c r="I26" s="20"/>
      <c r="J26" s="20"/>
      <c r="K26" s="20"/>
      <c r="L26" s="20"/>
      <c r="M26" s="20"/>
      <c r="N26" s="20"/>
    </row>
    <row r="27" spans="1:25" ht="52.2" customHeight="1" x14ac:dyDescent="0.3">
      <c r="A27" s="48" t="s">
        <v>120</v>
      </c>
      <c r="B27" s="4" t="s">
        <v>119</v>
      </c>
      <c r="C27" s="19">
        <v>80</v>
      </c>
      <c r="D27" s="15">
        <v>17.54</v>
      </c>
      <c r="E27" s="15">
        <v>12.05</v>
      </c>
      <c r="F27" s="15">
        <v>17.149999999999999</v>
      </c>
      <c r="G27" s="15">
        <v>0.24</v>
      </c>
      <c r="H27" s="15">
        <v>247</v>
      </c>
      <c r="I27" s="24">
        <v>100</v>
      </c>
      <c r="J27" s="20">
        <v>17.75</v>
      </c>
      <c r="K27" s="20">
        <v>12.1</v>
      </c>
      <c r="L27" s="20">
        <v>18.37</v>
      </c>
      <c r="M27" s="20">
        <v>0.32</v>
      </c>
      <c r="N27" s="20">
        <v>253</v>
      </c>
      <c r="O27" s="64" t="s">
        <v>121</v>
      </c>
      <c r="P27" s="76"/>
      <c r="Q27" s="76"/>
      <c r="R27" s="76"/>
      <c r="S27" s="76"/>
      <c r="T27" s="76"/>
      <c r="U27" s="76"/>
      <c r="V27" s="76"/>
      <c r="W27" s="76"/>
      <c r="X27" s="76"/>
      <c r="Y27" s="77"/>
    </row>
    <row r="28" spans="1:25" ht="46.8" customHeight="1" x14ac:dyDescent="0.3">
      <c r="A28" s="6" t="s">
        <v>73</v>
      </c>
      <c r="B28" s="4" t="s">
        <v>20</v>
      </c>
      <c r="C28" s="19">
        <v>150</v>
      </c>
      <c r="D28" s="15">
        <v>28</v>
      </c>
      <c r="E28" s="15">
        <v>3.2</v>
      </c>
      <c r="F28" s="15">
        <v>10.71</v>
      </c>
      <c r="G28" s="15">
        <v>1.3</v>
      </c>
      <c r="H28" s="15">
        <v>83</v>
      </c>
      <c r="I28" s="24">
        <v>180</v>
      </c>
      <c r="J28" s="20">
        <v>3.11</v>
      </c>
      <c r="K28" s="20">
        <v>3.55</v>
      </c>
      <c r="L28" s="20">
        <v>12.24</v>
      </c>
      <c r="M28" s="20">
        <v>1.44</v>
      </c>
      <c r="N28" s="20">
        <v>93</v>
      </c>
      <c r="O28" s="64" t="s">
        <v>93</v>
      </c>
      <c r="P28" s="65"/>
      <c r="Q28" s="65"/>
      <c r="R28" s="65"/>
      <c r="S28" s="65"/>
      <c r="T28" s="65"/>
      <c r="U28" s="65"/>
      <c r="V28" s="65"/>
      <c r="W28" s="65"/>
      <c r="X28" s="65"/>
      <c r="Y28" s="66"/>
    </row>
    <row r="29" spans="1:25" ht="15.6" hidden="1" x14ac:dyDescent="0.3">
      <c r="A29" s="6"/>
      <c r="B29" s="4" t="s">
        <v>14</v>
      </c>
      <c r="C29" s="15">
        <v>15</v>
      </c>
      <c r="D29" s="15">
        <v>1.1850000000000001</v>
      </c>
      <c r="E29" s="15">
        <v>0.15</v>
      </c>
      <c r="F29" s="15">
        <v>7.2450000000000001</v>
      </c>
      <c r="G29" s="15"/>
      <c r="H29" s="15">
        <v>35.25</v>
      </c>
      <c r="I29" s="20">
        <v>30</v>
      </c>
      <c r="J29" s="20">
        <v>2.1</v>
      </c>
      <c r="K29" s="20">
        <v>0.3</v>
      </c>
      <c r="L29" s="20">
        <v>14.19</v>
      </c>
      <c r="M29" s="20"/>
      <c r="N29" s="20">
        <v>70.5</v>
      </c>
    </row>
    <row r="30" spans="1:25" ht="16.2" x14ac:dyDescent="0.35">
      <c r="A30" s="44"/>
      <c r="B30" s="28" t="s">
        <v>8</v>
      </c>
      <c r="C30" s="29">
        <v>230</v>
      </c>
      <c r="D30" s="29">
        <v>9</v>
      </c>
      <c r="E30" s="29">
        <v>2.29</v>
      </c>
      <c r="F30" s="29">
        <v>9.75</v>
      </c>
      <c r="G30" s="29">
        <v>4.5</v>
      </c>
      <c r="H30" s="29">
        <f>SUM(H27:H28)</f>
        <v>330</v>
      </c>
      <c r="I30" s="30">
        <f>SUM(I27:I28)</f>
        <v>280</v>
      </c>
      <c r="J30" s="30">
        <v>10.8</v>
      </c>
      <c r="K30" s="30">
        <v>1.75</v>
      </c>
      <c r="L30" s="30">
        <v>11.7</v>
      </c>
      <c r="M30" s="30">
        <v>5.4</v>
      </c>
      <c r="N30" s="30">
        <f>SUM(N27:N28)</f>
        <v>346</v>
      </c>
    </row>
    <row r="31" spans="1:25" ht="16.2" x14ac:dyDescent="0.35">
      <c r="A31" s="45"/>
      <c r="B31" s="28"/>
      <c r="C31" s="46"/>
      <c r="D31" s="46"/>
      <c r="E31" s="46"/>
      <c r="F31" s="46"/>
      <c r="G31" s="46"/>
      <c r="H31" s="46"/>
      <c r="I31" s="47"/>
      <c r="J31" s="47"/>
      <c r="K31" s="47"/>
      <c r="L31" s="47"/>
      <c r="M31" s="47"/>
      <c r="N31" s="47"/>
    </row>
    <row r="32" spans="1:25" ht="16.2" x14ac:dyDescent="0.35">
      <c r="A32" s="45"/>
      <c r="B32" s="28" t="s">
        <v>19</v>
      </c>
      <c r="C32" s="39">
        <f ca="1">SUM(+C24+C14+C9+C30)</f>
        <v>1297</v>
      </c>
      <c r="D32" s="39">
        <f t="shared" ref="D32:M32" si="3">SUM(D30+D24+D14+D9)</f>
        <v>33.909999999999997</v>
      </c>
      <c r="E32" s="39">
        <f t="shared" si="3"/>
        <v>26.148</v>
      </c>
      <c r="F32" s="39">
        <f t="shared" si="3"/>
        <v>152.97</v>
      </c>
      <c r="G32" s="39">
        <f t="shared" si="3"/>
        <v>74.820000000000007</v>
      </c>
      <c r="H32" s="39">
        <f t="shared" si="3"/>
        <v>1251.3</v>
      </c>
      <c r="I32" s="40">
        <f ca="1">SUM(I30+I24+I14+I9)</f>
        <v>1631.77</v>
      </c>
      <c r="J32" s="40">
        <f t="shared" si="3"/>
        <v>45.760000000000005</v>
      </c>
      <c r="K32" s="40">
        <f t="shared" si="3"/>
        <v>32.369999999999997</v>
      </c>
      <c r="L32" s="40">
        <f t="shared" si="3"/>
        <v>207.1</v>
      </c>
      <c r="M32" s="40">
        <f t="shared" si="3"/>
        <v>84.589999999999989</v>
      </c>
      <c r="N32" s="40">
        <f>SUM(N30+N24+N14+N9)</f>
        <v>1637.4799999999998</v>
      </c>
    </row>
  </sheetData>
  <mergeCells count="24">
    <mergeCell ref="I1:I2"/>
    <mergeCell ref="J1:L1"/>
    <mergeCell ref="M1:M2"/>
    <mergeCell ref="N1:N2"/>
    <mergeCell ref="C3:H4"/>
    <mergeCell ref="I3:N4"/>
    <mergeCell ref="H1:H2"/>
    <mergeCell ref="A1:A2"/>
    <mergeCell ref="B1:B2"/>
    <mergeCell ref="C1:C2"/>
    <mergeCell ref="D1:F1"/>
    <mergeCell ref="G1:G2"/>
    <mergeCell ref="O28:Y28"/>
    <mergeCell ref="O22:Y22"/>
    <mergeCell ref="O23:Y23"/>
    <mergeCell ref="O21:Y21"/>
    <mergeCell ref="O5:Y5"/>
    <mergeCell ref="O27:Y27"/>
    <mergeCell ref="O19:Y19"/>
    <mergeCell ref="O18:W18"/>
    <mergeCell ref="O17:Y17"/>
    <mergeCell ref="O8:Y8"/>
    <mergeCell ref="O7:W7"/>
    <mergeCell ref="O6:Y6"/>
  </mergeCells>
  <pageMargins left="0.70866141732283472" right="0.70866141732283472" top="0.74803149606299213" bottom="0.74803149606299213" header="0.31496062992125984" footer="0.31496062992125984"/>
  <pageSetup paperSize="9" scale="52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2"/>
  <sheetViews>
    <sheetView topLeftCell="A16" zoomScale="126" zoomScaleNormal="126" workbookViewId="0">
      <selection activeCell="H28" sqref="H28"/>
    </sheetView>
  </sheetViews>
  <sheetFormatPr defaultRowHeight="14.4" x14ac:dyDescent="0.3"/>
  <cols>
    <col min="1" max="1" width="10" customWidth="1"/>
    <col min="2" max="2" width="28.33203125" customWidth="1"/>
    <col min="3" max="3" width="11.44140625" customWidth="1"/>
    <col min="8" max="8" width="10.44140625" customWidth="1"/>
    <col min="18" max="18" width="8.5546875" customWidth="1"/>
    <col min="19" max="25" width="8.88671875" hidden="1" customWidth="1"/>
  </cols>
  <sheetData>
    <row r="1" spans="1:25" x14ac:dyDescent="0.3">
      <c r="A1" s="80" t="s">
        <v>0</v>
      </c>
      <c r="B1" s="80" t="s">
        <v>1</v>
      </c>
      <c r="C1" s="82" t="s">
        <v>9</v>
      </c>
      <c r="D1" s="69" t="s">
        <v>10</v>
      </c>
      <c r="E1" s="69"/>
      <c r="F1" s="69"/>
      <c r="G1" s="82" t="s">
        <v>18</v>
      </c>
      <c r="H1" s="82" t="s">
        <v>11</v>
      </c>
      <c r="I1" s="84" t="s">
        <v>9</v>
      </c>
      <c r="J1" s="71" t="s">
        <v>10</v>
      </c>
      <c r="K1" s="71"/>
      <c r="L1" s="71"/>
      <c r="M1" s="84" t="s">
        <v>18</v>
      </c>
      <c r="N1" s="84" t="s">
        <v>11</v>
      </c>
    </row>
    <row r="2" spans="1:25" ht="45" customHeight="1" x14ac:dyDescent="0.3">
      <c r="A2" s="81"/>
      <c r="B2" s="81"/>
      <c r="C2" s="83"/>
      <c r="D2" s="25" t="s">
        <v>15</v>
      </c>
      <c r="E2" s="25" t="s">
        <v>16</v>
      </c>
      <c r="F2" s="32" t="s">
        <v>17</v>
      </c>
      <c r="G2" s="83"/>
      <c r="H2" s="83"/>
      <c r="I2" s="85"/>
      <c r="J2" s="26" t="s">
        <v>15</v>
      </c>
      <c r="K2" s="26" t="s">
        <v>16</v>
      </c>
      <c r="L2" s="31" t="s">
        <v>17</v>
      </c>
      <c r="M2" s="85"/>
      <c r="N2" s="85"/>
    </row>
    <row r="3" spans="1:25" ht="20.399999999999999" customHeight="1" x14ac:dyDescent="0.3">
      <c r="A3" s="8"/>
      <c r="B3" s="50" t="s">
        <v>48</v>
      </c>
      <c r="C3" s="86" t="s">
        <v>28</v>
      </c>
      <c r="D3" s="87"/>
      <c r="E3" s="87"/>
      <c r="F3" s="87"/>
      <c r="G3" s="87"/>
      <c r="H3" s="87"/>
      <c r="I3" s="89" t="s">
        <v>29</v>
      </c>
      <c r="J3" s="90"/>
      <c r="K3" s="90"/>
      <c r="L3" s="90"/>
      <c r="M3" s="90"/>
      <c r="N3" s="90"/>
    </row>
    <row r="4" spans="1:25" ht="15.6" x14ac:dyDescent="0.3">
      <c r="A4" s="8"/>
      <c r="B4" s="10" t="s">
        <v>2</v>
      </c>
      <c r="C4" s="88"/>
      <c r="D4" s="88"/>
      <c r="E4" s="88"/>
      <c r="F4" s="88"/>
      <c r="G4" s="88"/>
      <c r="H4" s="88"/>
      <c r="I4" s="91"/>
      <c r="J4" s="91"/>
      <c r="K4" s="91"/>
      <c r="L4" s="91"/>
      <c r="M4" s="91"/>
      <c r="N4" s="91"/>
    </row>
    <row r="5" spans="1:25" ht="43.8" customHeight="1" x14ac:dyDescent="0.3">
      <c r="A5" s="6" t="s">
        <v>79</v>
      </c>
      <c r="B5" s="4" t="s">
        <v>58</v>
      </c>
      <c r="C5" s="15">
        <v>150</v>
      </c>
      <c r="D5" s="15">
        <v>4.82</v>
      </c>
      <c r="E5" s="15">
        <v>4.5</v>
      </c>
      <c r="F5" s="15">
        <v>14.75</v>
      </c>
      <c r="G5" s="15">
        <v>0.82</v>
      </c>
      <c r="H5" s="15">
        <v>127.92</v>
      </c>
      <c r="I5" s="20">
        <v>180</v>
      </c>
      <c r="J5" s="20">
        <v>6.24</v>
      </c>
      <c r="K5" s="20">
        <v>6.1</v>
      </c>
      <c r="L5" s="20">
        <v>19.7</v>
      </c>
      <c r="M5" s="20">
        <v>1.0900000000000001</v>
      </c>
      <c r="N5" s="59">
        <v>158.63999999999999</v>
      </c>
      <c r="O5" s="62" t="s">
        <v>93</v>
      </c>
      <c r="P5" s="63"/>
      <c r="Q5" s="63"/>
      <c r="R5" s="63"/>
      <c r="S5" s="63"/>
      <c r="T5" s="63"/>
      <c r="U5" s="63"/>
      <c r="V5" s="63"/>
      <c r="W5" s="63"/>
      <c r="X5" s="53"/>
      <c r="Y5" s="54"/>
    </row>
    <row r="6" spans="1:25" ht="42" customHeight="1" x14ac:dyDescent="0.3">
      <c r="A6" s="6" t="s">
        <v>105</v>
      </c>
      <c r="B6" s="27" t="s">
        <v>103</v>
      </c>
      <c r="C6" s="15">
        <v>20</v>
      </c>
      <c r="D6" s="15">
        <v>1.62</v>
      </c>
      <c r="E6" s="15">
        <v>3.6</v>
      </c>
      <c r="F6" s="15">
        <v>12</v>
      </c>
      <c r="G6" s="15">
        <v>0</v>
      </c>
      <c r="H6" s="15">
        <v>90</v>
      </c>
      <c r="I6" s="20">
        <v>35</v>
      </c>
      <c r="J6" s="20">
        <v>1.75</v>
      </c>
      <c r="K6" s="20">
        <v>4.8</v>
      </c>
      <c r="L6" s="20">
        <v>16</v>
      </c>
      <c r="M6" s="20">
        <v>0</v>
      </c>
      <c r="N6" s="59">
        <v>135</v>
      </c>
      <c r="O6" s="64" t="s">
        <v>92</v>
      </c>
      <c r="P6" s="65"/>
      <c r="Q6" s="65"/>
      <c r="R6" s="65"/>
      <c r="S6" s="65"/>
      <c r="T6" s="65"/>
      <c r="U6" s="65"/>
      <c r="V6" s="65"/>
      <c r="W6" s="65"/>
      <c r="X6" s="65"/>
      <c r="Y6" s="66"/>
    </row>
    <row r="7" spans="1:25" ht="43.2" customHeight="1" x14ac:dyDescent="0.3">
      <c r="A7" s="6" t="s">
        <v>106</v>
      </c>
      <c r="B7" s="4" t="s">
        <v>30</v>
      </c>
      <c r="C7" s="15">
        <v>4</v>
      </c>
      <c r="D7" s="15">
        <v>1.1599999999999999</v>
      </c>
      <c r="E7" s="15">
        <v>1.48</v>
      </c>
      <c r="F7" s="15">
        <v>0</v>
      </c>
      <c r="G7" s="15">
        <v>0.04</v>
      </c>
      <c r="H7" s="15">
        <v>18.2</v>
      </c>
      <c r="I7" s="20">
        <v>6</v>
      </c>
      <c r="J7" s="20">
        <v>2.3199999999999998</v>
      </c>
      <c r="K7" s="20">
        <v>2.95</v>
      </c>
      <c r="L7" s="20">
        <v>0</v>
      </c>
      <c r="M7" s="20">
        <v>0.06</v>
      </c>
      <c r="N7" s="59">
        <v>36.4</v>
      </c>
      <c r="O7" s="62" t="s">
        <v>93</v>
      </c>
      <c r="P7" s="63"/>
      <c r="Q7" s="63"/>
      <c r="R7" s="63"/>
      <c r="S7" s="63"/>
      <c r="T7" s="63"/>
      <c r="U7" s="63"/>
      <c r="V7" s="63"/>
      <c r="W7" s="63"/>
      <c r="X7" s="51"/>
      <c r="Y7" s="55"/>
    </row>
    <row r="8" spans="1:25" ht="53.4" customHeight="1" x14ac:dyDescent="0.3">
      <c r="A8" s="6" t="s">
        <v>63</v>
      </c>
      <c r="B8" s="4" t="s">
        <v>104</v>
      </c>
      <c r="C8" s="15">
        <f>'1 день'!C9</f>
        <v>180</v>
      </c>
      <c r="D8" s="15">
        <v>4.1219999999999999</v>
      </c>
      <c r="E8" s="15">
        <v>4.5359999999999996</v>
      </c>
      <c r="F8" s="15">
        <v>19.350000000000001</v>
      </c>
      <c r="G8" s="15">
        <v>0.48</v>
      </c>
      <c r="H8" s="15">
        <v>118</v>
      </c>
      <c r="I8" s="20">
        <v>180</v>
      </c>
      <c r="J8" s="20">
        <v>4.1219999999999999</v>
      </c>
      <c r="K8" s="20">
        <v>4.5359999999999996</v>
      </c>
      <c r="L8" s="20">
        <v>19.350000000000001</v>
      </c>
      <c r="M8" s="20">
        <v>0.48</v>
      </c>
      <c r="N8" s="59">
        <v>118</v>
      </c>
      <c r="O8" s="64" t="s">
        <v>92</v>
      </c>
      <c r="P8" s="65"/>
      <c r="Q8" s="65"/>
      <c r="R8" s="65"/>
      <c r="S8" s="65"/>
      <c r="T8" s="65"/>
      <c r="U8" s="65"/>
      <c r="V8" s="65"/>
      <c r="W8" s="65"/>
      <c r="X8" s="65"/>
      <c r="Y8" s="66"/>
    </row>
    <row r="9" spans="1:25" ht="16.2" x14ac:dyDescent="0.35">
      <c r="A9" s="8"/>
      <c r="B9" s="28" t="s">
        <v>3</v>
      </c>
      <c r="C9" s="29">
        <f t="shared" ref="C9:N9" si="0">SUM(C5:C8)</f>
        <v>354</v>
      </c>
      <c r="D9" s="29">
        <f t="shared" si="0"/>
        <v>11.722000000000001</v>
      </c>
      <c r="E9" s="29">
        <f t="shared" si="0"/>
        <v>14.116</v>
      </c>
      <c r="F9" s="29">
        <f t="shared" si="0"/>
        <v>46.1</v>
      </c>
      <c r="G9" s="29">
        <f t="shared" si="0"/>
        <v>1.3399999999999999</v>
      </c>
      <c r="H9" s="29">
        <f t="shared" si="0"/>
        <v>354.12</v>
      </c>
      <c r="I9" s="30">
        <f t="shared" si="0"/>
        <v>401</v>
      </c>
      <c r="J9" s="30">
        <f t="shared" si="0"/>
        <v>14.432</v>
      </c>
      <c r="K9" s="30">
        <f t="shared" si="0"/>
        <v>18.385999999999996</v>
      </c>
      <c r="L9" s="30">
        <f t="shared" si="0"/>
        <v>55.050000000000004</v>
      </c>
      <c r="M9" s="30">
        <f t="shared" si="0"/>
        <v>1.6300000000000001</v>
      </c>
      <c r="N9" s="60">
        <f t="shared" si="0"/>
        <v>448.03999999999996</v>
      </c>
      <c r="O9" s="36"/>
      <c r="P9" s="51"/>
      <c r="Q9" s="51"/>
      <c r="R9" s="51"/>
      <c r="S9" s="51"/>
      <c r="T9" s="51"/>
      <c r="U9" s="51"/>
      <c r="V9" s="51"/>
      <c r="W9" s="51"/>
      <c r="X9" s="51"/>
      <c r="Y9" s="55"/>
    </row>
    <row r="10" spans="1:25" ht="15.6" x14ac:dyDescent="0.3">
      <c r="A10" s="7"/>
      <c r="B10" s="1"/>
      <c r="C10" s="16"/>
      <c r="D10" s="16"/>
      <c r="E10" s="16"/>
      <c r="F10" s="16"/>
      <c r="G10" s="16"/>
      <c r="H10" s="16"/>
      <c r="I10" s="21"/>
      <c r="J10" s="21"/>
      <c r="K10" s="21"/>
      <c r="L10" s="21"/>
      <c r="M10" s="21"/>
      <c r="N10" s="21"/>
      <c r="O10" s="36"/>
      <c r="P10" s="51"/>
      <c r="Q10" s="51"/>
      <c r="R10" s="51"/>
      <c r="S10" s="51"/>
      <c r="T10" s="51"/>
      <c r="U10" s="51"/>
      <c r="V10" s="51"/>
      <c r="W10" s="51"/>
      <c r="X10" s="51"/>
      <c r="Y10" s="55"/>
    </row>
    <row r="11" spans="1:25" ht="15.6" x14ac:dyDescent="0.3">
      <c r="A11" s="14"/>
      <c r="B11" s="11" t="s">
        <v>12</v>
      </c>
      <c r="C11" s="17"/>
      <c r="D11" s="17"/>
      <c r="E11" s="17"/>
      <c r="F11" s="17"/>
      <c r="G11" s="17"/>
      <c r="H11" s="17"/>
      <c r="I11" s="22"/>
      <c r="J11" s="22"/>
      <c r="K11" s="22"/>
      <c r="L11" s="22"/>
      <c r="M11" s="22"/>
      <c r="N11" s="22"/>
      <c r="O11" s="36"/>
      <c r="P11" s="51"/>
      <c r="Q11" s="51"/>
      <c r="R11" s="51"/>
      <c r="S11" s="51"/>
      <c r="T11" s="51"/>
      <c r="U11" s="51"/>
      <c r="V11" s="51"/>
      <c r="W11" s="51"/>
      <c r="X11" s="51"/>
      <c r="Y11" s="55"/>
    </row>
    <row r="12" spans="1:25" ht="15.6" x14ac:dyDescent="0.3">
      <c r="A12" s="14"/>
      <c r="B12" s="12" t="s">
        <v>24</v>
      </c>
      <c r="C12" s="18">
        <v>108</v>
      </c>
      <c r="D12" s="18">
        <v>0.48</v>
      </c>
      <c r="E12" s="18">
        <v>0.4</v>
      </c>
      <c r="F12" s="18">
        <v>14.76</v>
      </c>
      <c r="G12" s="18">
        <v>17.600000000000001</v>
      </c>
      <c r="H12" s="18">
        <v>38.6</v>
      </c>
      <c r="I12" s="23">
        <v>114</v>
      </c>
      <c r="J12" s="23">
        <v>0.68</v>
      </c>
      <c r="K12" s="23">
        <v>0.63</v>
      </c>
      <c r="L12" s="23">
        <v>20.91</v>
      </c>
      <c r="M12" s="23">
        <v>18.399999999999999</v>
      </c>
      <c r="N12" s="61">
        <v>54.6</v>
      </c>
      <c r="O12" s="36"/>
      <c r="P12" s="51"/>
      <c r="Q12" s="51"/>
      <c r="R12" s="51"/>
      <c r="S12" s="51"/>
      <c r="T12" s="51"/>
      <c r="U12" s="51"/>
      <c r="V12" s="51"/>
      <c r="W12" s="51"/>
      <c r="X12" s="51"/>
      <c r="Y12" s="55"/>
    </row>
    <row r="13" spans="1:25" ht="15.6" x14ac:dyDescent="0.3">
      <c r="A13" s="13"/>
      <c r="B13" s="9" t="s">
        <v>25</v>
      </c>
      <c r="C13" s="18">
        <v>100</v>
      </c>
      <c r="D13" s="18">
        <v>0.2</v>
      </c>
      <c r="E13" s="18">
        <v>0.2</v>
      </c>
      <c r="F13" s="18">
        <v>11.6</v>
      </c>
      <c r="G13" s="18">
        <v>12</v>
      </c>
      <c r="H13" s="18">
        <v>48</v>
      </c>
      <c r="I13" s="23">
        <v>100</v>
      </c>
      <c r="J13" s="23">
        <v>0.2</v>
      </c>
      <c r="K13" s="23">
        <v>0.2</v>
      </c>
      <c r="L13" s="23">
        <v>11.6</v>
      </c>
      <c r="M13" s="23">
        <v>12</v>
      </c>
      <c r="N13" s="61">
        <v>48</v>
      </c>
      <c r="O13" s="36"/>
      <c r="P13" s="51"/>
      <c r="Q13" s="51"/>
      <c r="R13" s="51"/>
      <c r="S13" s="51"/>
      <c r="T13" s="51"/>
      <c r="U13" s="51"/>
      <c r="V13" s="51"/>
      <c r="W13" s="51"/>
      <c r="X13" s="51"/>
      <c r="Y13" s="55"/>
    </row>
    <row r="14" spans="1:25" ht="16.2" x14ac:dyDescent="0.35">
      <c r="A14" s="8"/>
      <c r="B14" s="28" t="s">
        <v>6</v>
      </c>
      <c r="C14" s="29">
        <f t="shared" ref="C14:N14" si="1">SUM(C12:C13)</f>
        <v>208</v>
      </c>
      <c r="D14" s="29">
        <f t="shared" si="1"/>
        <v>0.67999999999999994</v>
      </c>
      <c r="E14" s="29">
        <f t="shared" si="1"/>
        <v>0.60000000000000009</v>
      </c>
      <c r="F14" s="29">
        <f t="shared" si="1"/>
        <v>26.36</v>
      </c>
      <c r="G14" s="29">
        <f t="shared" si="1"/>
        <v>29.6</v>
      </c>
      <c r="H14" s="29">
        <f t="shared" si="1"/>
        <v>86.6</v>
      </c>
      <c r="I14" s="30">
        <f t="shared" si="1"/>
        <v>214</v>
      </c>
      <c r="J14" s="30">
        <f t="shared" si="1"/>
        <v>0.88000000000000012</v>
      </c>
      <c r="K14" s="30">
        <f t="shared" si="1"/>
        <v>0.83000000000000007</v>
      </c>
      <c r="L14" s="30">
        <f t="shared" si="1"/>
        <v>32.51</v>
      </c>
      <c r="M14" s="30">
        <f>SUM(M12:M13)</f>
        <v>30.4</v>
      </c>
      <c r="N14" s="60">
        <f t="shared" si="1"/>
        <v>102.6</v>
      </c>
      <c r="O14" s="36"/>
      <c r="P14" s="51"/>
      <c r="Q14" s="51"/>
      <c r="R14" s="51"/>
      <c r="S14" s="51"/>
      <c r="T14" s="51"/>
      <c r="U14" s="51"/>
      <c r="V14" s="51"/>
      <c r="W14" s="51"/>
      <c r="X14" s="51"/>
      <c r="Y14" s="55"/>
    </row>
    <row r="15" spans="1:25" ht="15.6" x14ac:dyDescent="0.3">
      <c r="A15" s="7"/>
      <c r="B15" s="1"/>
      <c r="C15" s="16"/>
      <c r="D15" s="16"/>
      <c r="E15" s="16"/>
      <c r="F15" s="16"/>
      <c r="G15" s="16"/>
      <c r="H15" s="16"/>
      <c r="I15" s="21"/>
      <c r="J15" s="21"/>
      <c r="K15" s="21"/>
      <c r="L15" s="21"/>
      <c r="M15" s="21"/>
      <c r="N15" s="21"/>
      <c r="O15" s="36"/>
      <c r="P15" s="51"/>
      <c r="Q15" s="51"/>
      <c r="R15" s="51"/>
      <c r="S15" s="51"/>
      <c r="T15" s="51"/>
      <c r="U15" s="51"/>
      <c r="V15" s="51"/>
      <c r="W15" s="51"/>
      <c r="X15" s="51"/>
      <c r="Y15" s="55"/>
    </row>
    <row r="16" spans="1:25" ht="18.75" customHeight="1" x14ac:dyDescent="0.3">
      <c r="A16" s="14"/>
      <c r="B16" s="11" t="s">
        <v>4</v>
      </c>
      <c r="C16" s="17"/>
      <c r="D16" s="17"/>
      <c r="E16" s="17"/>
      <c r="F16" s="17"/>
      <c r="G16" s="17"/>
      <c r="H16" s="17"/>
      <c r="I16" s="22"/>
      <c r="J16" s="22"/>
      <c r="K16" s="22"/>
      <c r="L16" s="22"/>
      <c r="M16" s="22"/>
      <c r="N16" s="22"/>
      <c r="O16" s="36"/>
      <c r="P16" s="51"/>
      <c r="Q16" s="51"/>
      <c r="R16" s="51"/>
      <c r="S16" s="51"/>
      <c r="T16" s="51"/>
      <c r="U16" s="51"/>
      <c r="V16" s="51"/>
      <c r="W16" s="51"/>
      <c r="X16" s="51"/>
      <c r="Y16" s="55"/>
    </row>
    <row r="17" spans="1:25" ht="54" customHeight="1" x14ac:dyDescent="0.3">
      <c r="A17" s="13" t="s">
        <v>80</v>
      </c>
      <c r="B17" s="9" t="s">
        <v>130</v>
      </c>
      <c r="C17" s="18">
        <v>30</v>
      </c>
      <c r="D17" s="18">
        <v>7.09</v>
      </c>
      <c r="E17" s="18">
        <v>0.31</v>
      </c>
      <c r="F17" s="18">
        <v>2.0259999999999998</v>
      </c>
      <c r="G17" s="18">
        <v>2.19</v>
      </c>
      <c r="H17" s="18">
        <v>27.28</v>
      </c>
      <c r="I17" s="23">
        <v>60</v>
      </c>
      <c r="J17" s="23">
        <v>14.22</v>
      </c>
      <c r="K17" s="23">
        <v>0.63</v>
      </c>
      <c r="L17" s="23">
        <v>4.0599999999999996</v>
      </c>
      <c r="M17" s="23">
        <v>4.3899999999999997</v>
      </c>
      <c r="N17" s="61">
        <v>54.6</v>
      </c>
      <c r="O17" s="64" t="s">
        <v>91</v>
      </c>
      <c r="P17" s="65"/>
      <c r="Q17" s="65"/>
      <c r="R17" s="65"/>
      <c r="S17" s="65"/>
      <c r="T17" s="65"/>
      <c r="U17" s="65"/>
      <c r="V17" s="65"/>
      <c r="W17" s="65"/>
      <c r="X17" s="65"/>
      <c r="Y17" s="66"/>
    </row>
    <row r="18" spans="1:25" ht="54" customHeight="1" x14ac:dyDescent="0.3">
      <c r="A18" s="6" t="s">
        <v>81</v>
      </c>
      <c r="B18" s="4" t="s">
        <v>157</v>
      </c>
      <c r="C18" s="15">
        <v>150</v>
      </c>
      <c r="D18" s="15">
        <v>3.83</v>
      </c>
      <c r="E18" s="15">
        <v>3.84</v>
      </c>
      <c r="F18" s="15">
        <v>15.48</v>
      </c>
      <c r="G18" s="15">
        <v>3.5</v>
      </c>
      <c r="H18" s="15">
        <v>100.81</v>
      </c>
      <c r="I18" s="20">
        <v>200</v>
      </c>
      <c r="J18" s="20">
        <v>5.1100000000000003</v>
      </c>
      <c r="K18" s="20">
        <v>6.95</v>
      </c>
      <c r="L18" s="20">
        <v>16.64</v>
      </c>
      <c r="M18" s="20">
        <v>3.9</v>
      </c>
      <c r="N18" s="59">
        <v>114.24</v>
      </c>
      <c r="O18" s="64" t="s">
        <v>92</v>
      </c>
      <c r="P18" s="65"/>
      <c r="Q18" s="65"/>
      <c r="R18" s="65"/>
      <c r="S18" s="65"/>
      <c r="T18" s="65"/>
      <c r="U18" s="65"/>
      <c r="V18" s="65"/>
      <c r="W18" s="65"/>
      <c r="X18" s="65"/>
      <c r="Y18" s="66"/>
    </row>
    <row r="19" spans="1:25" ht="53.4" customHeight="1" x14ac:dyDescent="0.3">
      <c r="A19" s="6" t="s">
        <v>140</v>
      </c>
      <c r="B19" s="4" t="s">
        <v>61</v>
      </c>
      <c r="C19" s="15">
        <v>150</v>
      </c>
      <c r="D19" s="15">
        <v>9.52</v>
      </c>
      <c r="E19" s="15">
        <v>10.130000000000001</v>
      </c>
      <c r="F19" s="15">
        <v>14</v>
      </c>
      <c r="G19" s="15">
        <v>7.7</v>
      </c>
      <c r="H19" s="15">
        <v>190.91</v>
      </c>
      <c r="I19" s="20">
        <v>200</v>
      </c>
      <c r="J19" s="20">
        <v>12.69</v>
      </c>
      <c r="K19" s="20">
        <v>13.51</v>
      </c>
      <c r="L19" s="20">
        <v>18.670000000000002</v>
      </c>
      <c r="M19" s="20">
        <v>10.36</v>
      </c>
      <c r="N19" s="59">
        <v>254.55</v>
      </c>
      <c r="O19" s="64" t="s">
        <v>118</v>
      </c>
      <c r="P19" s="65"/>
      <c r="Q19" s="65"/>
      <c r="R19" s="65"/>
      <c r="S19" s="65"/>
      <c r="T19" s="65"/>
      <c r="U19" s="65"/>
      <c r="V19" s="65"/>
      <c r="W19" s="65"/>
      <c r="X19" s="65"/>
      <c r="Y19" s="66"/>
    </row>
    <row r="20" spans="1:25" ht="17.25" hidden="1" customHeight="1" x14ac:dyDescent="0.3">
      <c r="A20" s="6"/>
      <c r="B20" s="4" t="s">
        <v>37</v>
      </c>
      <c r="C20" s="15">
        <v>50</v>
      </c>
      <c r="D20" s="15"/>
      <c r="E20" s="15"/>
      <c r="F20" s="15"/>
      <c r="G20" s="15"/>
      <c r="H20" s="15"/>
      <c r="I20" s="20">
        <v>70</v>
      </c>
      <c r="J20" s="20"/>
      <c r="K20" s="20"/>
      <c r="L20" s="20"/>
      <c r="M20" s="20"/>
      <c r="N20" s="59"/>
      <c r="O20" s="36"/>
      <c r="P20" s="51"/>
      <c r="Q20" s="51"/>
      <c r="R20" s="51"/>
      <c r="S20" s="51"/>
      <c r="T20" s="51"/>
      <c r="U20" s="51"/>
      <c r="V20" s="51"/>
      <c r="W20" s="51"/>
      <c r="X20" s="51"/>
      <c r="Y20" s="55"/>
    </row>
    <row r="21" spans="1:25" ht="57.6" customHeight="1" x14ac:dyDescent="0.3">
      <c r="A21" s="6" t="s">
        <v>71</v>
      </c>
      <c r="B21" s="4" t="s">
        <v>38</v>
      </c>
      <c r="C21" s="15">
        <v>150</v>
      </c>
      <c r="D21" s="15">
        <v>0.1</v>
      </c>
      <c r="E21" s="15">
        <v>0.1</v>
      </c>
      <c r="F21" s="15">
        <v>18.100000000000001</v>
      </c>
      <c r="G21" s="15">
        <v>0.49</v>
      </c>
      <c r="H21" s="15">
        <v>73.5</v>
      </c>
      <c r="I21" s="20">
        <v>180</v>
      </c>
      <c r="J21" s="20">
        <v>0.12</v>
      </c>
      <c r="K21" s="20">
        <v>0.12</v>
      </c>
      <c r="L21" s="20">
        <v>21.72</v>
      </c>
      <c r="M21" s="20">
        <v>0.56000000000000005</v>
      </c>
      <c r="N21" s="59">
        <v>88</v>
      </c>
      <c r="O21" s="64" t="s">
        <v>92</v>
      </c>
      <c r="P21" s="65"/>
      <c r="Q21" s="65"/>
      <c r="R21" s="65"/>
      <c r="S21" s="65"/>
      <c r="T21" s="65"/>
      <c r="U21" s="65"/>
      <c r="V21" s="65"/>
      <c r="W21" s="65"/>
      <c r="X21" s="65"/>
      <c r="Y21" s="66"/>
    </row>
    <row r="22" spans="1:25" ht="57" customHeight="1" x14ac:dyDescent="0.3">
      <c r="A22" s="6" t="s">
        <v>150</v>
      </c>
      <c r="B22" s="4" t="s">
        <v>14</v>
      </c>
      <c r="C22" s="15">
        <v>15</v>
      </c>
      <c r="D22" s="15">
        <v>2.0099999999999998</v>
      </c>
      <c r="E22" s="15">
        <v>0.27</v>
      </c>
      <c r="F22" s="15">
        <v>11.6</v>
      </c>
      <c r="G22" s="15">
        <v>0.06</v>
      </c>
      <c r="H22" s="15">
        <v>79.599999999999994</v>
      </c>
      <c r="I22" s="20">
        <v>30</v>
      </c>
      <c r="J22" s="20">
        <v>4</v>
      </c>
      <c r="K22" s="20">
        <v>0.54</v>
      </c>
      <c r="L22" s="20">
        <v>23.2</v>
      </c>
      <c r="M22" s="20">
        <v>0.12</v>
      </c>
      <c r="N22" s="59">
        <v>159.6</v>
      </c>
      <c r="O22" s="64" t="s">
        <v>92</v>
      </c>
      <c r="P22" s="65"/>
      <c r="Q22" s="65"/>
      <c r="R22" s="65"/>
      <c r="S22" s="65"/>
      <c r="T22" s="65"/>
      <c r="U22" s="65"/>
      <c r="V22" s="65"/>
      <c r="W22" s="65"/>
      <c r="X22" s="65"/>
      <c r="Y22" s="66"/>
    </row>
    <row r="23" spans="1:25" ht="59.4" customHeight="1" x14ac:dyDescent="0.3">
      <c r="A23" s="6" t="s">
        <v>151</v>
      </c>
      <c r="B23" s="4" t="s">
        <v>13</v>
      </c>
      <c r="C23" s="15">
        <v>15</v>
      </c>
      <c r="D23" s="15">
        <v>1.44</v>
      </c>
      <c r="E23" s="15">
        <v>0.36</v>
      </c>
      <c r="F23" s="15">
        <v>12.48</v>
      </c>
      <c r="G23" s="15">
        <v>1.33</v>
      </c>
      <c r="H23" s="15">
        <v>59.4</v>
      </c>
      <c r="I23" s="20">
        <v>30</v>
      </c>
      <c r="J23" s="20">
        <v>2.88</v>
      </c>
      <c r="K23" s="20">
        <v>0.72</v>
      </c>
      <c r="L23" s="20">
        <v>24.96</v>
      </c>
      <c r="M23" s="20">
        <v>2.66</v>
      </c>
      <c r="N23" s="59">
        <v>118.8</v>
      </c>
      <c r="O23" s="64" t="s">
        <v>92</v>
      </c>
      <c r="P23" s="65"/>
      <c r="Q23" s="65"/>
      <c r="R23" s="65"/>
      <c r="S23" s="65"/>
      <c r="T23" s="65"/>
      <c r="U23" s="65"/>
      <c r="V23" s="65"/>
      <c r="W23" s="65"/>
      <c r="X23" s="65"/>
      <c r="Y23" s="66"/>
    </row>
    <row r="24" spans="1:25" ht="16.2" x14ac:dyDescent="0.35">
      <c r="A24" s="7"/>
      <c r="B24" s="28" t="s">
        <v>5</v>
      </c>
      <c r="C24" s="29">
        <v>510</v>
      </c>
      <c r="D24" s="29">
        <f t="shared" ref="D24:N24" si="2">SUM(D17:D23)</f>
        <v>23.99</v>
      </c>
      <c r="E24" s="29">
        <f t="shared" si="2"/>
        <v>15.01</v>
      </c>
      <c r="F24" s="29">
        <f t="shared" si="2"/>
        <v>73.686000000000007</v>
      </c>
      <c r="G24" s="29">
        <f t="shared" si="2"/>
        <v>15.270000000000001</v>
      </c>
      <c r="H24" s="29">
        <f t="shared" si="2"/>
        <v>531.5</v>
      </c>
      <c r="I24" s="30">
        <f t="shared" si="2"/>
        <v>770</v>
      </c>
      <c r="J24" s="30">
        <f t="shared" si="2"/>
        <v>39.020000000000003</v>
      </c>
      <c r="K24" s="30">
        <f t="shared" si="2"/>
        <v>22.47</v>
      </c>
      <c r="L24" s="30">
        <f t="shared" si="2"/>
        <v>109.25</v>
      </c>
      <c r="M24" s="30">
        <f t="shared" si="2"/>
        <v>21.99</v>
      </c>
      <c r="N24" s="60">
        <f t="shared" si="2"/>
        <v>789.79</v>
      </c>
      <c r="O24" s="36"/>
      <c r="P24" s="51"/>
      <c r="Q24" s="51"/>
      <c r="R24" s="51"/>
      <c r="S24" s="51"/>
      <c r="T24" s="51"/>
      <c r="U24" s="51"/>
      <c r="V24" s="51"/>
      <c r="W24" s="51"/>
      <c r="X24" s="51"/>
      <c r="Y24" s="55"/>
    </row>
    <row r="25" spans="1:25" ht="15.6" x14ac:dyDescent="0.3">
      <c r="A25" s="7"/>
      <c r="B25" s="1"/>
      <c r="C25" s="16"/>
      <c r="D25" s="16"/>
      <c r="E25" s="16"/>
      <c r="F25" s="16"/>
      <c r="G25" s="16"/>
      <c r="H25" s="16"/>
      <c r="I25" s="21"/>
      <c r="J25" s="21"/>
      <c r="K25" s="21"/>
      <c r="L25" s="21"/>
      <c r="M25" s="21"/>
      <c r="N25" s="21"/>
      <c r="O25" s="36"/>
      <c r="P25" s="51"/>
      <c r="Q25" s="51"/>
      <c r="R25" s="51"/>
      <c r="S25" s="51"/>
      <c r="T25" s="51"/>
      <c r="U25" s="51"/>
      <c r="V25" s="51"/>
      <c r="W25" s="51"/>
      <c r="X25" s="51"/>
      <c r="Y25" s="55"/>
    </row>
    <row r="26" spans="1:25" ht="15.6" x14ac:dyDescent="0.3">
      <c r="A26" s="14"/>
      <c r="B26" s="11" t="s">
        <v>7</v>
      </c>
      <c r="C26" s="17"/>
      <c r="D26" s="17"/>
      <c r="E26" s="17"/>
      <c r="F26" s="17"/>
      <c r="G26" s="17"/>
      <c r="H26" s="17"/>
      <c r="I26" s="22"/>
      <c r="J26" s="22"/>
      <c r="K26" s="22"/>
      <c r="L26" s="22"/>
      <c r="M26" s="22"/>
      <c r="N26" s="22"/>
      <c r="O26" s="36"/>
      <c r="P26" s="51"/>
      <c r="Q26" s="51"/>
      <c r="R26" s="51"/>
      <c r="S26" s="51"/>
      <c r="T26" s="51"/>
      <c r="U26" s="51"/>
      <c r="V26" s="51"/>
      <c r="W26" s="51"/>
      <c r="X26" s="51"/>
      <c r="Y26" s="55"/>
    </row>
    <row r="27" spans="1:25" ht="54.6" customHeight="1" x14ac:dyDescent="0.3">
      <c r="A27" s="48" t="s">
        <v>120</v>
      </c>
      <c r="B27" s="4" t="s">
        <v>119</v>
      </c>
      <c r="C27" s="19">
        <v>80</v>
      </c>
      <c r="D27" s="15">
        <v>17.54</v>
      </c>
      <c r="E27" s="15">
        <v>12.05</v>
      </c>
      <c r="F27" s="15">
        <v>17.149999999999999</v>
      </c>
      <c r="G27" s="15">
        <v>0.24</v>
      </c>
      <c r="H27" s="15">
        <v>247</v>
      </c>
      <c r="I27" s="24">
        <v>100</v>
      </c>
      <c r="J27" s="20">
        <v>17.75</v>
      </c>
      <c r="K27" s="20">
        <v>12.1</v>
      </c>
      <c r="L27" s="20">
        <v>18.37</v>
      </c>
      <c r="M27" s="20">
        <v>0.32</v>
      </c>
      <c r="N27" s="59">
        <v>253</v>
      </c>
      <c r="O27" s="64" t="s">
        <v>121</v>
      </c>
      <c r="P27" s="76"/>
      <c r="Q27" s="76"/>
      <c r="R27" s="76"/>
      <c r="S27" s="76"/>
      <c r="T27" s="76"/>
      <c r="U27" s="76"/>
      <c r="V27" s="76"/>
      <c r="W27" s="76"/>
      <c r="X27" s="76"/>
      <c r="Y27" s="77"/>
    </row>
    <row r="28" spans="1:25" ht="51.6" customHeight="1" x14ac:dyDescent="0.3">
      <c r="A28" s="6" t="s">
        <v>73</v>
      </c>
      <c r="B28" s="4" t="s">
        <v>20</v>
      </c>
      <c r="C28" s="19">
        <v>150</v>
      </c>
      <c r="D28" s="15">
        <v>28</v>
      </c>
      <c r="E28" s="15">
        <v>3.2</v>
      </c>
      <c r="F28" s="15">
        <v>10.71</v>
      </c>
      <c r="G28" s="15">
        <v>1.3</v>
      </c>
      <c r="H28" s="15">
        <v>83</v>
      </c>
      <c r="I28" s="24">
        <v>180</v>
      </c>
      <c r="J28" s="20">
        <v>3.11</v>
      </c>
      <c r="K28" s="20">
        <v>3.55</v>
      </c>
      <c r="L28" s="20">
        <v>12.24</v>
      </c>
      <c r="M28" s="20">
        <v>1.44</v>
      </c>
      <c r="N28" s="59">
        <v>93</v>
      </c>
      <c r="O28" s="64" t="s">
        <v>93</v>
      </c>
      <c r="P28" s="65"/>
      <c r="Q28" s="65"/>
      <c r="R28" s="65"/>
      <c r="S28" s="65"/>
      <c r="T28" s="65"/>
      <c r="U28" s="65"/>
      <c r="V28" s="65"/>
      <c r="W28" s="65"/>
      <c r="X28" s="65"/>
      <c r="Y28" s="66"/>
    </row>
    <row r="29" spans="1:25" ht="15.6" hidden="1" x14ac:dyDescent="0.3">
      <c r="A29" s="6"/>
      <c r="B29" s="4" t="s">
        <v>14</v>
      </c>
      <c r="C29" s="15">
        <v>15</v>
      </c>
      <c r="D29" s="15">
        <v>1.1850000000000001</v>
      </c>
      <c r="E29" s="15">
        <v>0.15</v>
      </c>
      <c r="F29" s="15">
        <v>7.2450000000000001</v>
      </c>
      <c r="G29" s="15"/>
      <c r="H29" s="15">
        <v>35.25</v>
      </c>
      <c r="I29" s="20">
        <v>30</v>
      </c>
      <c r="J29" s="20">
        <v>2.1</v>
      </c>
      <c r="K29" s="20">
        <v>0.3</v>
      </c>
      <c r="L29" s="20">
        <v>14.19</v>
      </c>
      <c r="M29" s="20"/>
      <c r="N29" s="20">
        <v>70.5</v>
      </c>
    </row>
    <row r="30" spans="1:25" ht="16.2" x14ac:dyDescent="0.35">
      <c r="A30" s="2"/>
      <c r="B30" s="28" t="s">
        <v>8</v>
      </c>
      <c r="C30" s="29">
        <v>200</v>
      </c>
      <c r="D30" s="29">
        <v>9</v>
      </c>
      <c r="E30" s="29">
        <v>2.29</v>
      </c>
      <c r="F30" s="29">
        <v>9.75</v>
      </c>
      <c r="G30" s="29">
        <v>4.5</v>
      </c>
      <c r="H30" s="29">
        <f>SUM(H27:H28)</f>
        <v>330</v>
      </c>
      <c r="I30" s="30">
        <f>SUM(I27:I28)</f>
        <v>280</v>
      </c>
      <c r="J30" s="30">
        <v>10.8</v>
      </c>
      <c r="K30" s="30">
        <v>1.75</v>
      </c>
      <c r="L30" s="30">
        <v>11.7</v>
      </c>
      <c r="M30" s="30">
        <v>5.4</v>
      </c>
      <c r="N30" s="30">
        <f>SUM(N27:N28)</f>
        <v>346</v>
      </c>
    </row>
    <row r="31" spans="1:25" ht="16.2" x14ac:dyDescent="0.35">
      <c r="A31" s="3"/>
      <c r="B31" s="33"/>
      <c r="C31" s="34"/>
      <c r="D31" s="34"/>
      <c r="E31" s="34"/>
      <c r="F31" s="34"/>
      <c r="G31" s="34"/>
      <c r="H31" s="34"/>
      <c r="I31" s="35"/>
      <c r="J31" s="35"/>
      <c r="K31" s="35"/>
      <c r="L31" s="35"/>
      <c r="M31" s="35"/>
      <c r="N31" s="35"/>
    </row>
    <row r="32" spans="1:25" ht="16.2" x14ac:dyDescent="0.35">
      <c r="A32" s="3"/>
      <c r="B32" s="28" t="s">
        <v>19</v>
      </c>
      <c r="C32" s="39">
        <f>SUM(+C24+C14+C9+C30)</f>
        <v>1272</v>
      </c>
      <c r="D32" s="39">
        <f t="shared" ref="D32:N32" si="3">SUM(D30+D24+D14+D9)</f>
        <v>45.391999999999996</v>
      </c>
      <c r="E32" s="39">
        <f t="shared" si="3"/>
        <v>32.016000000000005</v>
      </c>
      <c r="F32" s="39">
        <f t="shared" si="3"/>
        <v>155.89600000000002</v>
      </c>
      <c r="G32" s="39">
        <f t="shared" si="3"/>
        <v>50.710000000000008</v>
      </c>
      <c r="H32" s="39">
        <f t="shared" si="3"/>
        <v>1302.22</v>
      </c>
      <c r="I32" s="40">
        <f t="shared" si="3"/>
        <v>1665</v>
      </c>
      <c r="J32" s="40">
        <f>SUM(J30+J24+J14+J9)</f>
        <v>65.132000000000005</v>
      </c>
      <c r="K32" s="40">
        <f t="shared" si="3"/>
        <v>43.435999999999993</v>
      </c>
      <c r="L32" s="40">
        <f t="shared" si="3"/>
        <v>208.51000000000002</v>
      </c>
      <c r="M32" s="40">
        <f t="shared" si="3"/>
        <v>59.42</v>
      </c>
      <c r="N32" s="40">
        <f t="shared" si="3"/>
        <v>1686.4299999999998</v>
      </c>
    </row>
  </sheetData>
  <mergeCells count="24">
    <mergeCell ref="I1:I2"/>
    <mergeCell ref="J1:L1"/>
    <mergeCell ref="M1:M2"/>
    <mergeCell ref="N1:N2"/>
    <mergeCell ref="C3:H4"/>
    <mergeCell ref="I3:N4"/>
    <mergeCell ref="H1:H2"/>
    <mergeCell ref="A1:A2"/>
    <mergeCell ref="B1:B2"/>
    <mergeCell ref="C1:C2"/>
    <mergeCell ref="D1:F1"/>
    <mergeCell ref="G1:G2"/>
    <mergeCell ref="O8:Y8"/>
    <mergeCell ref="O21:Y21"/>
    <mergeCell ref="O28:Y28"/>
    <mergeCell ref="O5:W5"/>
    <mergeCell ref="O18:Y18"/>
    <mergeCell ref="O17:Y17"/>
    <mergeCell ref="O19:Y19"/>
    <mergeCell ref="O7:W7"/>
    <mergeCell ref="O6:Y6"/>
    <mergeCell ref="O27:Y27"/>
    <mergeCell ref="O22:Y22"/>
    <mergeCell ref="O23:Y23"/>
  </mergeCells>
  <pageMargins left="0.70866141732283472" right="0.70866141732283472" top="0.74803149606299213" bottom="0.74803149606299213" header="0.31496062992125984" footer="0.31496062992125984"/>
  <pageSetup paperSize="9" scale="51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3"/>
  <sheetViews>
    <sheetView topLeftCell="A19" zoomScale="96" zoomScaleNormal="96" workbookViewId="0">
      <selection activeCell="H29" sqref="H29"/>
    </sheetView>
  </sheetViews>
  <sheetFormatPr defaultRowHeight="14.4" x14ac:dyDescent="0.3"/>
  <cols>
    <col min="1" max="1" width="10" customWidth="1"/>
    <col min="2" max="2" width="28.33203125" customWidth="1"/>
    <col min="3" max="3" width="11.44140625" customWidth="1"/>
    <col min="8" max="8" width="10.44140625" customWidth="1"/>
    <col min="17" max="17" width="5.5546875" customWidth="1"/>
    <col min="18" max="18" width="2.88671875" customWidth="1"/>
    <col min="19" max="19" width="0.33203125" customWidth="1"/>
    <col min="20" max="22" width="8.88671875" hidden="1" customWidth="1"/>
    <col min="23" max="23" width="9.88671875" customWidth="1"/>
    <col min="24" max="24" width="0.44140625" customWidth="1"/>
    <col min="25" max="25" width="1.109375" customWidth="1"/>
  </cols>
  <sheetData>
    <row r="1" spans="1:26" x14ac:dyDescent="0.3">
      <c r="A1" s="67" t="s">
        <v>0</v>
      </c>
      <c r="B1" s="67" t="s">
        <v>1</v>
      </c>
      <c r="C1" s="68" t="s">
        <v>9</v>
      </c>
      <c r="D1" s="69" t="s">
        <v>10</v>
      </c>
      <c r="E1" s="69"/>
      <c r="F1" s="69"/>
      <c r="G1" s="68" t="s">
        <v>18</v>
      </c>
      <c r="H1" s="68" t="s">
        <v>11</v>
      </c>
      <c r="I1" s="70" t="s">
        <v>9</v>
      </c>
      <c r="J1" s="71" t="s">
        <v>10</v>
      </c>
      <c r="K1" s="71"/>
      <c r="L1" s="71"/>
      <c r="M1" s="70" t="s">
        <v>18</v>
      </c>
      <c r="N1" s="70" t="s">
        <v>11</v>
      </c>
    </row>
    <row r="2" spans="1:26" ht="44.4" customHeight="1" x14ac:dyDescent="0.3">
      <c r="A2" s="67"/>
      <c r="B2" s="67"/>
      <c r="C2" s="68"/>
      <c r="D2" s="25" t="s">
        <v>15</v>
      </c>
      <c r="E2" s="25" t="s">
        <v>16</v>
      </c>
      <c r="F2" s="32" t="s">
        <v>17</v>
      </c>
      <c r="G2" s="68"/>
      <c r="H2" s="68"/>
      <c r="I2" s="70"/>
      <c r="J2" s="26" t="s">
        <v>15</v>
      </c>
      <c r="K2" s="26" t="s">
        <v>16</v>
      </c>
      <c r="L2" s="31" t="s">
        <v>17</v>
      </c>
      <c r="M2" s="70"/>
      <c r="N2" s="70"/>
    </row>
    <row r="3" spans="1:26" ht="24" customHeight="1" x14ac:dyDescent="0.3">
      <c r="A3" s="6"/>
      <c r="B3" s="49" t="s">
        <v>47</v>
      </c>
      <c r="C3" s="72" t="s">
        <v>28</v>
      </c>
      <c r="D3" s="73"/>
      <c r="E3" s="73"/>
      <c r="F3" s="73"/>
      <c r="G3" s="73"/>
      <c r="H3" s="73"/>
      <c r="I3" s="74" t="s">
        <v>29</v>
      </c>
      <c r="J3" s="75"/>
      <c r="K3" s="75"/>
      <c r="L3" s="75"/>
      <c r="M3" s="75"/>
      <c r="N3" s="75"/>
    </row>
    <row r="4" spans="1:26" ht="15.6" x14ac:dyDescent="0.3">
      <c r="A4" s="6"/>
      <c r="B4" s="42" t="s">
        <v>2</v>
      </c>
      <c r="C4" s="73"/>
      <c r="D4" s="73"/>
      <c r="E4" s="73"/>
      <c r="F4" s="73"/>
      <c r="G4" s="73"/>
      <c r="H4" s="73"/>
      <c r="I4" s="75"/>
      <c r="J4" s="75"/>
      <c r="K4" s="75"/>
      <c r="L4" s="75"/>
      <c r="M4" s="75"/>
      <c r="N4" s="75"/>
    </row>
    <row r="5" spans="1:26" ht="52.2" customHeight="1" x14ac:dyDescent="0.3">
      <c r="A5" s="6" t="s">
        <v>76</v>
      </c>
      <c r="B5" s="4" t="s">
        <v>101</v>
      </c>
      <c r="C5" s="15">
        <v>150</v>
      </c>
      <c r="D5" s="15">
        <v>3.23</v>
      </c>
      <c r="E5" s="15">
        <v>4.8</v>
      </c>
      <c r="F5" s="15">
        <v>32.1</v>
      </c>
      <c r="G5" s="15">
        <v>0.93</v>
      </c>
      <c r="H5" s="15">
        <v>157.69999999999999</v>
      </c>
      <c r="I5" s="20">
        <v>180</v>
      </c>
      <c r="J5" s="20">
        <v>4.6500000000000004</v>
      </c>
      <c r="K5" s="20">
        <v>6.48</v>
      </c>
      <c r="L5" s="20">
        <v>38.200000000000003</v>
      </c>
      <c r="M5" s="20">
        <v>1.3</v>
      </c>
      <c r="N5" s="20">
        <v>203</v>
      </c>
      <c r="O5" s="64" t="s">
        <v>92</v>
      </c>
      <c r="P5" s="65"/>
      <c r="Q5" s="65"/>
      <c r="R5" s="65"/>
      <c r="S5" s="65"/>
      <c r="T5" s="65"/>
      <c r="U5" s="65"/>
      <c r="V5" s="65"/>
      <c r="W5" s="65"/>
      <c r="X5" s="65"/>
      <c r="Y5" s="66"/>
      <c r="Z5" s="51"/>
    </row>
    <row r="6" spans="1:26" ht="45" customHeight="1" x14ac:dyDescent="0.3">
      <c r="A6" s="6" t="s">
        <v>105</v>
      </c>
      <c r="B6" s="27" t="s">
        <v>103</v>
      </c>
      <c r="C6" s="15">
        <v>20</v>
      </c>
      <c r="D6" s="15">
        <v>1.62</v>
      </c>
      <c r="E6" s="15">
        <v>3.6</v>
      </c>
      <c r="F6" s="15">
        <v>12</v>
      </c>
      <c r="G6" s="15">
        <v>0</v>
      </c>
      <c r="H6" s="15">
        <v>90</v>
      </c>
      <c r="I6" s="20">
        <v>35</v>
      </c>
      <c r="J6" s="20">
        <v>1.75</v>
      </c>
      <c r="K6" s="20">
        <v>4.8</v>
      </c>
      <c r="L6" s="20">
        <v>16</v>
      </c>
      <c r="M6" s="20">
        <v>0</v>
      </c>
      <c r="N6" s="20">
        <v>135</v>
      </c>
      <c r="O6" s="64" t="s">
        <v>92</v>
      </c>
      <c r="P6" s="65"/>
      <c r="Q6" s="65"/>
      <c r="R6" s="65"/>
      <c r="S6" s="65"/>
      <c r="T6" s="65"/>
      <c r="U6" s="65"/>
      <c r="V6" s="65"/>
      <c r="W6" s="65"/>
      <c r="X6" s="65"/>
      <c r="Y6" s="66"/>
    </row>
    <row r="7" spans="1:26" ht="40.799999999999997" customHeight="1" x14ac:dyDescent="0.3">
      <c r="A7" s="6" t="s">
        <v>106</v>
      </c>
      <c r="B7" s="4" t="s">
        <v>30</v>
      </c>
      <c r="C7" s="15">
        <v>4</v>
      </c>
      <c r="D7" s="15">
        <v>1.1599999999999999</v>
      </c>
      <c r="E7" s="15">
        <v>1.48</v>
      </c>
      <c r="F7" s="15">
        <v>0</v>
      </c>
      <c r="G7" s="15">
        <v>0.04</v>
      </c>
      <c r="H7" s="15">
        <v>18.2</v>
      </c>
      <c r="I7" s="20">
        <v>6</v>
      </c>
      <c r="J7" s="20">
        <v>2.3199999999999998</v>
      </c>
      <c r="K7" s="20">
        <v>2.95</v>
      </c>
      <c r="L7" s="20">
        <v>0</v>
      </c>
      <c r="M7" s="20">
        <v>0.06</v>
      </c>
      <c r="N7" s="20">
        <v>36.4</v>
      </c>
      <c r="O7" s="64" t="s">
        <v>93</v>
      </c>
      <c r="P7" s="65"/>
      <c r="Q7" s="65"/>
      <c r="R7" s="65"/>
      <c r="S7" s="65"/>
      <c r="T7" s="65"/>
      <c r="U7" s="65"/>
      <c r="V7" s="65"/>
      <c r="W7" s="65"/>
      <c r="X7" s="65"/>
      <c r="Y7" s="66"/>
    </row>
    <row r="8" spans="1:26" ht="45.6" customHeight="1" x14ac:dyDescent="0.3">
      <c r="A8" s="6" t="s">
        <v>73</v>
      </c>
      <c r="B8" s="4" t="s">
        <v>20</v>
      </c>
      <c r="C8" s="15">
        <v>180</v>
      </c>
      <c r="D8" s="15">
        <v>3.11</v>
      </c>
      <c r="E8" s="15">
        <v>3.55</v>
      </c>
      <c r="F8" s="15">
        <v>12.24</v>
      </c>
      <c r="G8" s="15">
        <v>1.44</v>
      </c>
      <c r="H8" s="15">
        <v>93</v>
      </c>
      <c r="I8" s="20">
        <v>180</v>
      </c>
      <c r="J8" s="20">
        <v>3.11</v>
      </c>
      <c r="K8" s="20">
        <v>3.55</v>
      </c>
      <c r="L8" s="20">
        <v>12.24</v>
      </c>
      <c r="M8" s="20">
        <v>1.44</v>
      </c>
      <c r="N8" s="20">
        <v>93</v>
      </c>
      <c r="O8" s="64" t="s">
        <v>93</v>
      </c>
      <c r="P8" s="76"/>
      <c r="Q8" s="76"/>
      <c r="R8" s="76"/>
      <c r="S8" s="76"/>
      <c r="T8" s="76"/>
      <c r="U8" s="76"/>
      <c r="V8" s="76"/>
      <c r="W8" s="76"/>
      <c r="X8" s="76"/>
      <c r="Y8" s="77"/>
    </row>
    <row r="9" spans="1:26" ht="16.2" x14ac:dyDescent="0.35">
      <c r="A9" s="6"/>
      <c r="B9" s="28" t="s">
        <v>3</v>
      </c>
      <c r="C9" s="29">
        <f t="shared" ref="C9:N9" si="0">SUM(C5:C8)</f>
        <v>354</v>
      </c>
      <c r="D9" s="29">
        <f t="shared" si="0"/>
        <v>9.1199999999999992</v>
      </c>
      <c r="E9" s="29">
        <f t="shared" si="0"/>
        <v>13.43</v>
      </c>
      <c r="F9" s="29">
        <f t="shared" si="0"/>
        <v>56.34</v>
      </c>
      <c r="G9" s="29">
        <f t="shared" si="0"/>
        <v>2.41</v>
      </c>
      <c r="H9" s="29">
        <f t="shared" si="0"/>
        <v>358.9</v>
      </c>
      <c r="I9" s="30">
        <f t="shared" si="0"/>
        <v>401</v>
      </c>
      <c r="J9" s="30">
        <f t="shared" si="0"/>
        <v>11.83</v>
      </c>
      <c r="K9" s="30">
        <f t="shared" si="0"/>
        <v>17.78</v>
      </c>
      <c r="L9" s="30">
        <f t="shared" si="0"/>
        <v>66.44</v>
      </c>
      <c r="M9" s="30">
        <f t="shared" si="0"/>
        <v>2.8</v>
      </c>
      <c r="N9" s="30">
        <f t="shared" si="0"/>
        <v>467.4</v>
      </c>
    </row>
    <row r="10" spans="1:26" ht="15.6" x14ac:dyDescent="0.3">
      <c r="A10" s="6"/>
      <c r="B10" s="43"/>
      <c r="C10" s="15"/>
      <c r="D10" s="15"/>
      <c r="E10" s="15"/>
      <c r="F10" s="15"/>
      <c r="G10" s="15"/>
      <c r="H10" s="15"/>
      <c r="I10" s="20"/>
      <c r="J10" s="20"/>
      <c r="K10" s="20"/>
      <c r="L10" s="20"/>
      <c r="M10" s="20"/>
      <c r="N10" s="20"/>
    </row>
    <row r="11" spans="1:26" ht="15.6" x14ac:dyDescent="0.3">
      <c r="A11" s="6"/>
      <c r="B11" s="42" t="s">
        <v>12</v>
      </c>
      <c r="C11" s="15"/>
      <c r="D11" s="15"/>
      <c r="E11" s="15"/>
      <c r="F11" s="15"/>
      <c r="G11" s="15"/>
      <c r="H11" s="15"/>
      <c r="I11" s="20"/>
      <c r="J11" s="20"/>
      <c r="K11" s="20"/>
      <c r="L11" s="20"/>
      <c r="M11" s="20"/>
      <c r="N11" s="20"/>
    </row>
    <row r="12" spans="1:26" ht="15.6" x14ac:dyDescent="0.3">
      <c r="A12" s="6"/>
      <c r="B12" s="43" t="s">
        <v>24</v>
      </c>
      <c r="C12" s="15">
        <v>108</v>
      </c>
      <c r="D12" s="15">
        <v>0.48</v>
      </c>
      <c r="E12" s="15">
        <v>0.4</v>
      </c>
      <c r="F12" s="15">
        <v>14.76</v>
      </c>
      <c r="G12" s="15">
        <v>17.600000000000001</v>
      </c>
      <c r="H12" s="15">
        <v>38.6</v>
      </c>
      <c r="I12" s="20">
        <v>114</v>
      </c>
      <c r="J12" s="20">
        <v>0.68</v>
      </c>
      <c r="K12" s="20">
        <v>0.63</v>
      </c>
      <c r="L12" s="20">
        <v>20.91</v>
      </c>
      <c r="M12" s="20">
        <v>18.399999999999999</v>
      </c>
      <c r="N12" s="20">
        <v>54.6</v>
      </c>
    </row>
    <row r="13" spans="1:26" ht="15.6" x14ac:dyDescent="0.3">
      <c r="A13" s="6"/>
      <c r="B13" s="4" t="s">
        <v>25</v>
      </c>
      <c r="C13" s="15">
        <v>100</v>
      </c>
      <c r="D13" s="15">
        <v>0.2</v>
      </c>
      <c r="E13" s="15">
        <v>0.2</v>
      </c>
      <c r="F13" s="15">
        <v>11.6</v>
      </c>
      <c r="G13" s="15">
        <v>12</v>
      </c>
      <c r="H13" s="15">
        <v>48</v>
      </c>
      <c r="I13" s="20">
        <v>100</v>
      </c>
      <c r="J13" s="20">
        <v>0.2</v>
      </c>
      <c r="K13" s="20">
        <v>0.2</v>
      </c>
      <c r="L13" s="20">
        <v>11.6</v>
      </c>
      <c r="M13" s="20">
        <v>12</v>
      </c>
      <c r="N13" s="20">
        <v>48</v>
      </c>
    </row>
    <row r="14" spans="1:26" ht="16.2" x14ac:dyDescent="0.35">
      <c r="A14" s="6"/>
      <c r="B14" s="28" t="s">
        <v>6</v>
      </c>
      <c r="C14" s="29">
        <f t="shared" ref="C14:N14" si="1">SUM(C12:C13)</f>
        <v>208</v>
      </c>
      <c r="D14" s="29">
        <f t="shared" si="1"/>
        <v>0.67999999999999994</v>
      </c>
      <c r="E14" s="29">
        <f t="shared" si="1"/>
        <v>0.60000000000000009</v>
      </c>
      <c r="F14" s="29">
        <f t="shared" si="1"/>
        <v>26.36</v>
      </c>
      <c r="G14" s="29">
        <f t="shared" si="1"/>
        <v>29.6</v>
      </c>
      <c r="H14" s="29">
        <f t="shared" si="1"/>
        <v>86.6</v>
      </c>
      <c r="I14" s="30">
        <f t="shared" si="1"/>
        <v>214</v>
      </c>
      <c r="J14" s="30">
        <f t="shared" si="1"/>
        <v>0.88000000000000012</v>
      </c>
      <c r="K14" s="30">
        <f t="shared" si="1"/>
        <v>0.83000000000000007</v>
      </c>
      <c r="L14" s="30">
        <f t="shared" si="1"/>
        <v>32.51</v>
      </c>
      <c r="M14" s="30">
        <f t="shared" si="1"/>
        <v>30.4</v>
      </c>
      <c r="N14" s="30">
        <f t="shared" si="1"/>
        <v>102.6</v>
      </c>
    </row>
    <row r="15" spans="1:26" ht="15.6" x14ac:dyDescent="0.3">
      <c r="A15" s="6"/>
      <c r="B15" s="43"/>
      <c r="C15" s="15"/>
      <c r="D15" s="15"/>
      <c r="E15" s="15"/>
      <c r="F15" s="15"/>
      <c r="G15" s="15"/>
      <c r="H15" s="15"/>
      <c r="I15" s="20"/>
      <c r="J15" s="20"/>
      <c r="K15" s="20"/>
      <c r="L15" s="20"/>
      <c r="M15" s="20"/>
      <c r="N15" s="20"/>
    </row>
    <row r="16" spans="1:26" ht="14.4" customHeight="1" x14ac:dyDescent="0.3">
      <c r="A16" s="6"/>
      <c r="B16" s="42" t="s">
        <v>4</v>
      </c>
      <c r="C16" s="15"/>
      <c r="D16" s="15"/>
      <c r="E16" s="15"/>
      <c r="F16" s="15"/>
      <c r="G16" s="15"/>
      <c r="H16" s="15"/>
      <c r="I16" s="20"/>
      <c r="J16" s="20"/>
      <c r="K16" s="20"/>
      <c r="L16" s="20"/>
      <c r="M16" s="20"/>
      <c r="N16" s="20"/>
    </row>
    <row r="17" spans="1:25" ht="45" customHeight="1" x14ac:dyDescent="0.3">
      <c r="A17" s="6" t="str">
        <f ca="1">'4 день   '!A17</f>
        <v>№40</v>
      </c>
      <c r="B17" s="4" t="s">
        <v>128</v>
      </c>
      <c r="C17" s="15">
        <f ca="1">'4 день   '!C17</f>
        <v>30</v>
      </c>
      <c r="D17" s="15">
        <v>0.47</v>
      </c>
      <c r="E17" s="15">
        <v>3.59</v>
      </c>
      <c r="F17" s="15">
        <v>5.22</v>
      </c>
      <c r="G17" s="15">
        <v>2.8</v>
      </c>
      <c r="H17" s="15">
        <v>58.6</v>
      </c>
      <c r="I17" s="20">
        <f ca="1">'4 день   '!I17</f>
        <v>60</v>
      </c>
      <c r="J17" s="20">
        <v>0.95</v>
      </c>
      <c r="K17" s="20">
        <v>7.17</v>
      </c>
      <c r="L17" s="20">
        <v>10.44</v>
      </c>
      <c r="M17" s="20">
        <v>5.59</v>
      </c>
      <c r="N17" s="20">
        <v>109.11</v>
      </c>
      <c r="O17" s="64" t="s">
        <v>90</v>
      </c>
      <c r="P17" s="76"/>
      <c r="Q17" s="76"/>
      <c r="R17" s="76"/>
      <c r="S17" s="76"/>
      <c r="T17" s="76"/>
      <c r="U17" s="76"/>
      <c r="V17" s="76"/>
      <c r="W17" s="76"/>
      <c r="X17" s="76"/>
      <c r="Y17" s="77"/>
    </row>
    <row r="18" spans="1:25" ht="54.6" customHeight="1" x14ac:dyDescent="0.3">
      <c r="A18" s="6" t="s">
        <v>77</v>
      </c>
      <c r="B18" s="4" t="s">
        <v>155</v>
      </c>
      <c r="C18" s="15">
        <v>150</v>
      </c>
      <c r="D18" s="15">
        <v>3.36</v>
      </c>
      <c r="E18" s="15">
        <v>8.1</v>
      </c>
      <c r="F18" s="15">
        <v>7.75</v>
      </c>
      <c r="G18" s="15">
        <v>5.7</v>
      </c>
      <c r="H18" s="15">
        <v>98.6</v>
      </c>
      <c r="I18" s="20">
        <v>200</v>
      </c>
      <c r="J18" s="20">
        <v>4.4800000000000004</v>
      </c>
      <c r="K18" s="20">
        <v>9.6999999999999993</v>
      </c>
      <c r="L18" s="20">
        <v>10.3</v>
      </c>
      <c r="M18" s="20">
        <v>6.27</v>
      </c>
      <c r="N18" s="20">
        <v>134</v>
      </c>
      <c r="O18" s="64" t="s">
        <v>92</v>
      </c>
      <c r="P18" s="76"/>
      <c r="Q18" s="76"/>
      <c r="R18" s="76"/>
      <c r="S18" s="76"/>
      <c r="T18" s="76"/>
      <c r="U18" s="76"/>
      <c r="V18" s="76"/>
      <c r="W18" s="76"/>
      <c r="X18" s="76"/>
      <c r="Y18" s="77"/>
    </row>
    <row r="19" spans="1:25" ht="54.6" customHeight="1" x14ac:dyDescent="0.3">
      <c r="A19" s="6" t="s">
        <v>139</v>
      </c>
      <c r="B19" s="4" t="s">
        <v>138</v>
      </c>
      <c r="C19" s="15">
        <v>110</v>
      </c>
      <c r="D19" s="15">
        <v>3.8</v>
      </c>
      <c r="E19" s="15">
        <v>3.37</v>
      </c>
      <c r="F19" s="15">
        <v>23.49</v>
      </c>
      <c r="G19" s="15">
        <v>0</v>
      </c>
      <c r="H19" s="15">
        <v>136.4</v>
      </c>
      <c r="I19" s="20">
        <v>130</v>
      </c>
      <c r="J19" s="20">
        <v>5.21</v>
      </c>
      <c r="K19" s="20">
        <v>4.59</v>
      </c>
      <c r="L19" s="20">
        <v>3.03</v>
      </c>
      <c r="M19" s="20">
        <v>0</v>
      </c>
      <c r="N19" s="20">
        <v>186</v>
      </c>
      <c r="O19" s="64" t="s">
        <v>118</v>
      </c>
      <c r="P19" s="65"/>
      <c r="Q19" s="65"/>
      <c r="R19" s="65"/>
      <c r="S19" s="65"/>
      <c r="T19" s="65"/>
      <c r="U19" s="65"/>
      <c r="V19" s="65"/>
      <c r="W19" s="65"/>
      <c r="X19" s="65"/>
      <c r="Y19" s="66"/>
    </row>
    <row r="20" spans="1:25" ht="52.8" customHeight="1" x14ac:dyDescent="0.3">
      <c r="A20" s="6" t="s">
        <v>140</v>
      </c>
      <c r="B20" s="4" t="s">
        <v>141</v>
      </c>
      <c r="C20" s="15">
        <v>50</v>
      </c>
      <c r="D20" s="15">
        <v>4.5</v>
      </c>
      <c r="E20" s="15">
        <v>5.7</v>
      </c>
      <c r="F20" s="15">
        <v>1.85</v>
      </c>
      <c r="G20" s="15">
        <v>0.6</v>
      </c>
      <c r="H20" s="15">
        <v>123.6</v>
      </c>
      <c r="I20" s="20">
        <v>70</v>
      </c>
      <c r="J20" s="20">
        <v>5.25</v>
      </c>
      <c r="K20" s="20">
        <v>6.65</v>
      </c>
      <c r="L20" s="20">
        <v>2.16</v>
      </c>
      <c r="M20" s="20">
        <v>0.7</v>
      </c>
      <c r="N20" s="20">
        <v>144.19999999999999</v>
      </c>
      <c r="O20" s="64" t="s">
        <v>118</v>
      </c>
      <c r="P20" s="65"/>
      <c r="Q20" s="65"/>
      <c r="R20" s="65"/>
      <c r="S20" s="65"/>
      <c r="T20" s="65"/>
      <c r="U20" s="65"/>
      <c r="V20" s="65"/>
      <c r="W20" s="65"/>
      <c r="X20" s="65"/>
      <c r="Y20" s="66"/>
    </row>
    <row r="21" spans="1:25" ht="31.2" hidden="1" customHeight="1" x14ac:dyDescent="0.3">
      <c r="A21" s="6"/>
      <c r="B21" s="4" t="s">
        <v>37</v>
      </c>
      <c r="C21" s="15">
        <v>50</v>
      </c>
      <c r="D21" s="15"/>
      <c r="E21" s="15"/>
      <c r="F21" s="15"/>
      <c r="G21" s="15"/>
      <c r="H21" s="15"/>
      <c r="I21" s="20">
        <v>70</v>
      </c>
      <c r="J21" s="20"/>
      <c r="K21" s="20"/>
      <c r="L21" s="20"/>
      <c r="M21" s="20"/>
      <c r="N21" s="20"/>
    </row>
    <row r="22" spans="1:25" ht="57" customHeight="1" x14ac:dyDescent="0.3">
      <c r="A22" s="6" t="s">
        <v>78</v>
      </c>
      <c r="B22" s="4" t="s">
        <v>113</v>
      </c>
      <c r="C22" s="15">
        <v>150</v>
      </c>
      <c r="D22" s="15">
        <v>0.4</v>
      </c>
      <c r="E22" s="15">
        <v>0.16</v>
      </c>
      <c r="F22" s="15">
        <v>11.79</v>
      </c>
      <c r="G22" s="15">
        <v>120</v>
      </c>
      <c r="H22" s="15">
        <v>56.82</v>
      </c>
      <c r="I22" s="20">
        <v>180</v>
      </c>
      <c r="J22" s="20">
        <v>0.48</v>
      </c>
      <c r="K22" s="20">
        <v>0.19</v>
      </c>
      <c r="L22" s="20">
        <v>14.14</v>
      </c>
      <c r="M22" s="20">
        <v>144</v>
      </c>
      <c r="N22" s="20">
        <v>68.180000000000007</v>
      </c>
      <c r="O22" s="64" t="s">
        <v>91</v>
      </c>
      <c r="P22" s="76"/>
      <c r="Q22" s="76"/>
      <c r="R22" s="76"/>
      <c r="S22" s="76"/>
      <c r="T22" s="76"/>
      <c r="U22" s="76"/>
      <c r="V22" s="76"/>
      <c r="W22" s="76"/>
      <c r="X22" s="76"/>
      <c r="Y22" s="77"/>
    </row>
    <row r="23" spans="1:25" ht="42.6" customHeight="1" x14ac:dyDescent="0.3">
      <c r="A23" s="6" t="s">
        <v>150</v>
      </c>
      <c r="B23" s="4" t="s">
        <v>14</v>
      </c>
      <c r="C23" s="15">
        <v>15</v>
      </c>
      <c r="D23" s="15">
        <v>2.0099999999999998</v>
      </c>
      <c r="E23" s="15">
        <v>0.27</v>
      </c>
      <c r="F23" s="15">
        <v>11.6</v>
      </c>
      <c r="G23" s="15">
        <v>0.06</v>
      </c>
      <c r="H23" s="15">
        <v>79.599999999999994</v>
      </c>
      <c r="I23" s="20">
        <v>30</v>
      </c>
      <c r="J23" s="20">
        <v>4</v>
      </c>
      <c r="K23" s="20">
        <v>0.54</v>
      </c>
      <c r="L23" s="20">
        <v>23.2</v>
      </c>
      <c r="M23" s="20">
        <v>0.12</v>
      </c>
      <c r="N23" s="20">
        <v>159.6</v>
      </c>
      <c r="O23" s="64" t="s">
        <v>92</v>
      </c>
      <c r="P23" s="65"/>
      <c r="Q23" s="65"/>
      <c r="R23" s="65"/>
      <c r="S23" s="65"/>
      <c r="T23" s="65"/>
      <c r="U23" s="65"/>
      <c r="V23" s="65"/>
      <c r="W23" s="65"/>
      <c r="X23" s="65"/>
      <c r="Y23" s="66"/>
    </row>
    <row r="24" spans="1:25" ht="49.8" customHeight="1" x14ac:dyDescent="0.3">
      <c r="A24" s="6" t="s">
        <v>151</v>
      </c>
      <c r="B24" s="4" t="s">
        <v>13</v>
      </c>
      <c r="C24" s="15">
        <v>15</v>
      </c>
      <c r="D24" s="15">
        <v>1.44</v>
      </c>
      <c r="E24" s="15">
        <v>0.36</v>
      </c>
      <c r="F24" s="15">
        <v>12.48</v>
      </c>
      <c r="G24" s="15">
        <v>1.33</v>
      </c>
      <c r="H24" s="15">
        <v>59.4</v>
      </c>
      <c r="I24" s="20">
        <v>30</v>
      </c>
      <c r="J24" s="20">
        <v>2.88</v>
      </c>
      <c r="K24" s="20">
        <v>0.72</v>
      </c>
      <c r="L24" s="20">
        <v>24.96</v>
      </c>
      <c r="M24" s="20">
        <v>2.66</v>
      </c>
      <c r="N24" s="20">
        <v>118.8</v>
      </c>
      <c r="O24" s="64" t="s">
        <v>92</v>
      </c>
      <c r="P24" s="65"/>
      <c r="Q24" s="65"/>
      <c r="R24" s="65"/>
      <c r="S24" s="65"/>
      <c r="T24" s="65"/>
      <c r="U24" s="65"/>
      <c r="V24" s="65"/>
      <c r="W24" s="65"/>
      <c r="X24" s="65"/>
      <c r="Y24" s="66"/>
    </row>
    <row r="25" spans="1:25" ht="16.2" x14ac:dyDescent="0.35">
      <c r="A25" s="6"/>
      <c r="B25" s="28" t="s">
        <v>5</v>
      </c>
      <c r="C25" s="29">
        <v>510</v>
      </c>
      <c r="D25" s="29">
        <f>SUM(D17:D24)</f>
        <v>15.979999999999999</v>
      </c>
      <c r="E25" s="29">
        <f>SUM(E17:E24)</f>
        <v>21.549999999999997</v>
      </c>
      <c r="F25" s="29">
        <f>SUM(F17:F24)</f>
        <v>74.179999999999993</v>
      </c>
      <c r="G25" s="29">
        <f>SUM(G18:G24)</f>
        <v>127.69</v>
      </c>
      <c r="H25" s="29">
        <f>SUM(H17:H24)</f>
        <v>613.02</v>
      </c>
      <c r="I25" s="30">
        <f ca="1">SUM(I17:I24)</f>
        <v>770</v>
      </c>
      <c r="J25" s="30">
        <f>SUM(J17:J24)</f>
        <v>23.25</v>
      </c>
      <c r="K25" s="30">
        <f>SUM(K17:K24)</f>
        <v>29.56</v>
      </c>
      <c r="L25" s="30">
        <f>SUM(L17:L24)</f>
        <v>88.230000000000018</v>
      </c>
      <c r="M25" s="30">
        <f>SUM(M18:M24)</f>
        <v>153.75</v>
      </c>
      <c r="N25" s="30">
        <f>SUM(N17:N24)</f>
        <v>919.89</v>
      </c>
    </row>
    <row r="26" spans="1:25" ht="15.6" x14ac:dyDescent="0.3">
      <c r="A26" s="6"/>
      <c r="B26" s="43"/>
      <c r="C26" s="15"/>
      <c r="D26" s="15"/>
      <c r="E26" s="15"/>
      <c r="F26" s="15"/>
      <c r="G26" s="15"/>
      <c r="H26" s="15"/>
      <c r="I26" s="20"/>
      <c r="J26" s="20"/>
      <c r="K26" s="20"/>
      <c r="L26" s="20"/>
      <c r="M26" s="20"/>
      <c r="N26" s="20"/>
    </row>
    <row r="27" spans="1:25" ht="15.6" x14ac:dyDescent="0.3">
      <c r="A27" s="6"/>
      <c r="B27" s="42" t="s">
        <v>7</v>
      </c>
      <c r="C27" s="15"/>
      <c r="D27" s="15"/>
      <c r="E27" s="15"/>
      <c r="F27" s="15"/>
      <c r="G27" s="15"/>
      <c r="H27" s="15"/>
      <c r="I27" s="20"/>
      <c r="J27" s="20"/>
      <c r="K27" s="20"/>
      <c r="L27" s="20"/>
      <c r="M27" s="20"/>
      <c r="N27" s="20"/>
    </row>
    <row r="28" spans="1:25" ht="43.8" customHeight="1" x14ac:dyDescent="0.3">
      <c r="A28" s="6" t="s">
        <v>43</v>
      </c>
      <c r="B28" s="4" t="s">
        <v>156</v>
      </c>
      <c r="C28" s="19">
        <v>50</v>
      </c>
      <c r="D28" s="15">
        <v>3.4</v>
      </c>
      <c r="E28" s="15">
        <v>6.25</v>
      </c>
      <c r="F28" s="15">
        <v>33.9</v>
      </c>
      <c r="G28" s="15">
        <v>5.0000000000000001E-3</v>
      </c>
      <c r="H28" s="15">
        <v>205.7</v>
      </c>
      <c r="I28" s="24">
        <v>70</v>
      </c>
      <c r="J28" s="20">
        <v>4.79</v>
      </c>
      <c r="K28" s="20">
        <v>8.76</v>
      </c>
      <c r="L28" s="20">
        <v>47.55</v>
      </c>
      <c r="M28" s="20">
        <v>8.9999999999999993E-3</v>
      </c>
      <c r="N28" s="20">
        <v>288</v>
      </c>
      <c r="O28" s="64" t="s">
        <v>91</v>
      </c>
      <c r="P28" s="65"/>
      <c r="Q28" s="65"/>
      <c r="R28" s="65"/>
      <c r="S28" s="65"/>
      <c r="T28" s="65"/>
      <c r="U28" s="65"/>
      <c r="V28" s="65"/>
      <c r="W28" s="65"/>
      <c r="X28" s="65"/>
      <c r="Y28" s="66"/>
    </row>
    <row r="29" spans="1:25" ht="46.2" customHeight="1" x14ac:dyDescent="0.3">
      <c r="A29" s="6" t="s">
        <v>111</v>
      </c>
      <c r="B29" s="4" t="s">
        <v>110</v>
      </c>
      <c r="C29" s="19">
        <v>150</v>
      </c>
      <c r="D29" s="15">
        <v>4.2</v>
      </c>
      <c r="E29" s="15">
        <v>3.75</v>
      </c>
      <c r="F29" s="15">
        <v>16.5</v>
      </c>
      <c r="G29" s="15">
        <v>0.75</v>
      </c>
      <c r="H29" s="15">
        <v>120</v>
      </c>
      <c r="I29" s="24">
        <v>180</v>
      </c>
      <c r="J29" s="20">
        <v>5.04</v>
      </c>
      <c r="K29" s="20">
        <v>4.5</v>
      </c>
      <c r="L29" s="20">
        <v>19.8</v>
      </c>
      <c r="M29" s="20">
        <v>0.9</v>
      </c>
      <c r="N29" s="20">
        <v>144</v>
      </c>
      <c r="O29" s="64" t="s">
        <v>92</v>
      </c>
      <c r="P29" s="65"/>
      <c r="Q29" s="65"/>
      <c r="R29" s="65"/>
      <c r="S29" s="65"/>
      <c r="T29" s="65"/>
      <c r="U29" s="65"/>
      <c r="V29" s="65"/>
      <c r="W29" s="65"/>
      <c r="X29" s="65"/>
      <c r="Y29" s="66"/>
    </row>
    <row r="30" spans="1:25" ht="15.6" hidden="1" customHeight="1" x14ac:dyDescent="0.3">
      <c r="A30" s="6"/>
      <c r="B30" s="4" t="s">
        <v>14</v>
      </c>
      <c r="C30" s="15">
        <v>15</v>
      </c>
      <c r="D30" s="15">
        <v>1.1850000000000001</v>
      </c>
      <c r="E30" s="15">
        <v>0.15</v>
      </c>
      <c r="F30" s="15">
        <v>7.2450000000000001</v>
      </c>
      <c r="G30" s="15"/>
      <c r="H30" s="15">
        <v>35.25</v>
      </c>
      <c r="I30" s="20">
        <v>30</v>
      </c>
      <c r="J30" s="20">
        <v>2.1</v>
      </c>
      <c r="K30" s="20">
        <v>0.3</v>
      </c>
      <c r="L30" s="20">
        <v>14.19</v>
      </c>
      <c r="M30" s="20"/>
      <c r="N30" s="20">
        <v>70.5</v>
      </c>
    </row>
    <row r="31" spans="1:25" ht="16.2" x14ac:dyDescent="0.35">
      <c r="A31" s="44"/>
      <c r="B31" s="28" t="s">
        <v>8</v>
      </c>
      <c r="C31" s="29">
        <v>200</v>
      </c>
      <c r="D31" s="29">
        <v>9</v>
      </c>
      <c r="E31" s="29">
        <v>2.29</v>
      </c>
      <c r="F31" s="29">
        <v>9.75</v>
      </c>
      <c r="G31" s="29">
        <v>4.5</v>
      </c>
      <c r="H31" s="29">
        <v>263.5</v>
      </c>
      <c r="I31" s="30">
        <f>SUM(I28:I29)</f>
        <v>250</v>
      </c>
      <c r="J31" s="30">
        <v>10.8</v>
      </c>
      <c r="K31" s="30">
        <v>1.75</v>
      </c>
      <c r="L31" s="30">
        <v>11.7</v>
      </c>
      <c r="M31" s="30">
        <v>5.4</v>
      </c>
      <c r="N31" s="30">
        <v>345.6</v>
      </c>
    </row>
    <row r="32" spans="1:25" ht="16.2" x14ac:dyDescent="0.35">
      <c r="A32" s="45"/>
      <c r="B32" s="28"/>
      <c r="C32" s="46"/>
      <c r="D32" s="46"/>
      <c r="E32" s="46"/>
      <c r="F32" s="46"/>
      <c r="G32" s="46"/>
      <c r="H32" s="46"/>
      <c r="I32" s="47"/>
      <c r="J32" s="47"/>
      <c r="K32" s="47"/>
      <c r="L32" s="47"/>
      <c r="M32" s="47"/>
      <c r="N32" s="47"/>
    </row>
    <row r="33" spans="1:14" ht="16.2" x14ac:dyDescent="0.35">
      <c r="A33" s="45"/>
      <c r="B33" s="28" t="s">
        <v>19</v>
      </c>
      <c r="C33" s="39">
        <f>SUM(+C25+C14+C9+C31)</f>
        <v>1272</v>
      </c>
      <c r="D33" s="39">
        <f t="shared" ref="D33:N33" si="2">SUM(D31+D25+D14+D9)</f>
        <v>34.779999999999994</v>
      </c>
      <c r="E33" s="39">
        <f t="shared" si="2"/>
        <v>37.869999999999997</v>
      </c>
      <c r="F33" s="39">
        <f t="shared" si="2"/>
        <v>166.63</v>
      </c>
      <c r="G33" s="39">
        <f t="shared" si="2"/>
        <v>164.2</v>
      </c>
      <c r="H33" s="39">
        <f t="shared" si="2"/>
        <v>1322.02</v>
      </c>
      <c r="I33" s="40">
        <f t="shared" ca="1" si="2"/>
        <v>1630</v>
      </c>
      <c r="J33" s="40">
        <f t="shared" si="2"/>
        <v>46.76</v>
      </c>
      <c r="K33" s="40">
        <f t="shared" si="2"/>
        <v>49.92</v>
      </c>
      <c r="L33" s="40">
        <f t="shared" si="2"/>
        <v>198.88000000000002</v>
      </c>
      <c r="M33" s="40">
        <f t="shared" si="2"/>
        <v>192.35000000000002</v>
      </c>
      <c r="N33" s="40">
        <f t="shared" si="2"/>
        <v>1835.4899999999998</v>
      </c>
    </row>
  </sheetData>
  <mergeCells count="25">
    <mergeCell ref="O29:Y29"/>
    <mergeCell ref="O19:Y19"/>
    <mergeCell ref="O23:Y23"/>
    <mergeCell ref="O24:Y24"/>
    <mergeCell ref="I1:I2"/>
    <mergeCell ref="J1:L1"/>
    <mergeCell ref="M1:M2"/>
    <mergeCell ref="N1:N2"/>
    <mergeCell ref="O22:Y22"/>
    <mergeCell ref="O5:Y5"/>
    <mergeCell ref="O20:Y20"/>
    <mergeCell ref="O17:Y17"/>
    <mergeCell ref="O18:Y18"/>
    <mergeCell ref="O6:Y6"/>
    <mergeCell ref="O7:Y7"/>
    <mergeCell ref="O8:Y8"/>
    <mergeCell ref="O28:Y28"/>
    <mergeCell ref="C3:H4"/>
    <mergeCell ref="I3:N4"/>
    <mergeCell ref="H1:H2"/>
    <mergeCell ref="A1:A2"/>
    <mergeCell ref="B1:B2"/>
    <mergeCell ref="C1:C2"/>
    <mergeCell ref="D1:F1"/>
    <mergeCell ref="G1:G2"/>
  </mergeCells>
  <pageMargins left="0.70866141732283472" right="0.70866141732283472" top="0.74803149606299213" bottom="0.74803149606299213" header="0.31496062992125984" footer="0.31496062992125984"/>
  <pageSetup paperSize="9" scale="5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32"/>
  <sheetViews>
    <sheetView topLeftCell="A25" zoomScale="122" zoomScaleNormal="122" workbookViewId="0">
      <selection activeCell="H28" sqref="H28"/>
    </sheetView>
  </sheetViews>
  <sheetFormatPr defaultRowHeight="14.4" x14ac:dyDescent="0.3"/>
  <cols>
    <col min="1" max="1" width="10" customWidth="1"/>
    <col min="2" max="2" width="28.33203125" customWidth="1"/>
    <col min="3" max="3" width="11.44140625" customWidth="1"/>
    <col min="8" max="8" width="10.44140625" customWidth="1"/>
    <col min="15" max="16" width="0" hidden="1" customWidth="1"/>
    <col min="21" max="27" width="8.88671875" hidden="1" customWidth="1"/>
  </cols>
  <sheetData>
    <row r="1" spans="1:27" x14ac:dyDescent="0.3">
      <c r="A1" s="67" t="s">
        <v>164</v>
      </c>
      <c r="B1" s="67" t="s">
        <v>1</v>
      </c>
      <c r="C1" s="68" t="s">
        <v>9</v>
      </c>
      <c r="D1" s="69" t="s">
        <v>10</v>
      </c>
      <c r="E1" s="69"/>
      <c r="F1" s="69"/>
      <c r="G1" s="68" t="s">
        <v>18</v>
      </c>
      <c r="H1" s="68" t="s">
        <v>11</v>
      </c>
      <c r="I1" s="70" t="s">
        <v>9</v>
      </c>
      <c r="J1" s="71" t="s">
        <v>10</v>
      </c>
      <c r="K1" s="71"/>
      <c r="L1" s="71"/>
      <c r="M1" s="70" t="s">
        <v>18</v>
      </c>
      <c r="N1" s="70" t="s">
        <v>11</v>
      </c>
      <c r="O1" s="94" t="s">
        <v>0</v>
      </c>
      <c r="P1" s="94"/>
      <c r="Q1" s="36"/>
    </row>
    <row r="2" spans="1:27" ht="36" customHeight="1" x14ac:dyDescent="0.3">
      <c r="A2" s="67"/>
      <c r="B2" s="67"/>
      <c r="C2" s="68"/>
      <c r="D2" s="25" t="s">
        <v>15</v>
      </c>
      <c r="E2" s="25" t="s">
        <v>16</v>
      </c>
      <c r="F2" s="32" t="s">
        <v>17</v>
      </c>
      <c r="G2" s="68"/>
      <c r="H2" s="68"/>
      <c r="I2" s="70"/>
      <c r="J2" s="26" t="s">
        <v>15</v>
      </c>
      <c r="K2" s="26" t="s">
        <v>16</v>
      </c>
      <c r="L2" s="31" t="s">
        <v>17</v>
      </c>
      <c r="M2" s="70"/>
      <c r="N2" s="70"/>
      <c r="O2" s="95"/>
      <c r="P2" s="95"/>
      <c r="Q2" s="36"/>
    </row>
    <row r="3" spans="1:27" ht="27" customHeight="1" x14ac:dyDescent="0.3">
      <c r="A3" s="6"/>
      <c r="B3" s="49" t="s">
        <v>46</v>
      </c>
      <c r="C3" s="72" t="s">
        <v>28</v>
      </c>
      <c r="D3" s="73"/>
      <c r="E3" s="73"/>
      <c r="F3" s="73"/>
      <c r="G3" s="73"/>
      <c r="H3" s="73"/>
      <c r="I3" s="74" t="s">
        <v>29</v>
      </c>
      <c r="J3" s="75"/>
      <c r="K3" s="75"/>
      <c r="L3" s="75"/>
      <c r="M3" s="75"/>
      <c r="N3" s="75"/>
      <c r="O3" s="92"/>
      <c r="P3" s="37"/>
      <c r="Q3" s="36"/>
    </row>
    <row r="4" spans="1:27" ht="15.6" x14ac:dyDescent="0.3">
      <c r="A4" s="6"/>
      <c r="B4" s="42" t="s">
        <v>2</v>
      </c>
      <c r="C4" s="73"/>
      <c r="D4" s="73"/>
      <c r="E4" s="73"/>
      <c r="F4" s="73"/>
      <c r="G4" s="73"/>
      <c r="H4" s="73"/>
      <c r="I4" s="75"/>
      <c r="J4" s="75"/>
      <c r="K4" s="75"/>
      <c r="L4" s="75"/>
      <c r="M4" s="75"/>
      <c r="N4" s="75"/>
      <c r="O4" s="93"/>
      <c r="P4" s="37"/>
      <c r="Q4" s="36"/>
    </row>
    <row r="5" spans="1:27" ht="52.8" customHeight="1" x14ac:dyDescent="0.3">
      <c r="A5" s="6" t="s">
        <v>62</v>
      </c>
      <c r="B5" s="4" t="s">
        <v>100</v>
      </c>
      <c r="C5" s="15">
        <v>150</v>
      </c>
      <c r="D5" s="15">
        <v>5.8</v>
      </c>
      <c r="E5" s="15">
        <v>5.48</v>
      </c>
      <c r="F5" s="15">
        <v>18.57</v>
      </c>
      <c r="G5" s="15">
        <v>0.91</v>
      </c>
      <c r="H5" s="15">
        <v>146.80000000000001</v>
      </c>
      <c r="I5" s="20">
        <v>180</v>
      </c>
      <c r="J5" s="20">
        <v>7.25</v>
      </c>
      <c r="K5" s="20">
        <v>6.85</v>
      </c>
      <c r="L5" s="20">
        <v>23.21</v>
      </c>
      <c r="M5" s="20">
        <v>1.1399999999999999</v>
      </c>
      <c r="N5" s="20">
        <v>183.5</v>
      </c>
      <c r="O5" s="41">
        <v>64</v>
      </c>
      <c r="P5" s="37"/>
      <c r="Q5" s="64" t="s">
        <v>91</v>
      </c>
      <c r="R5" s="65"/>
      <c r="S5" s="65"/>
      <c r="T5" s="65"/>
      <c r="U5" s="65"/>
      <c r="V5" s="65"/>
      <c r="W5" s="65"/>
      <c r="X5" s="65"/>
      <c r="Y5" s="65"/>
      <c r="Z5" s="65"/>
      <c r="AA5" s="66"/>
    </row>
    <row r="6" spans="1:27" ht="31.8" customHeight="1" x14ac:dyDescent="0.3">
      <c r="A6" s="6" t="s">
        <v>105</v>
      </c>
      <c r="B6" s="27" t="s">
        <v>103</v>
      </c>
      <c r="C6" s="15">
        <v>20</v>
      </c>
      <c r="D6" s="15">
        <v>1.62</v>
      </c>
      <c r="E6" s="15">
        <v>3.6</v>
      </c>
      <c r="F6" s="15">
        <v>12</v>
      </c>
      <c r="G6" s="15">
        <v>0</v>
      </c>
      <c r="H6" s="15">
        <v>90</v>
      </c>
      <c r="I6" s="20">
        <v>35</v>
      </c>
      <c r="J6" s="20">
        <v>1.75</v>
      </c>
      <c r="K6" s="20">
        <v>4.8</v>
      </c>
      <c r="L6" s="20">
        <v>16</v>
      </c>
      <c r="M6" s="20">
        <v>0</v>
      </c>
      <c r="N6" s="20">
        <v>135</v>
      </c>
      <c r="O6" s="41"/>
      <c r="P6" s="37"/>
      <c r="Q6" s="64" t="s">
        <v>91</v>
      </c>
      <c r="R6" s="65"/>
      <c r="S6" s="65"/>
      <c r="T6" s="65"/>
      <c r="U6" s="65"/>
      <c r="V6" s="65"/>
      <c r="W6" s="65"/>
      <c r="X6" s="65"/>
      <c r="Y6" s="65"/>
      <c r="Z6" s="65"/>
      <c r="AA6" s="66"/>
    </row>
    <row r="7" spans="1:27" ht="42.6" customHeight="1" x14ac:dyDescent="0.3">
      <c r="A7" s="6" t="s">
        <v>106</v>
      </c>
      <c r="B7" s="4" t="s">
        <v>30</v>
      </c>
      <c r="C7" s="15">
        <v>4</v>
      </c>
      <c r="D7" s="15">
        <v>1.1599999999999999</v>
      </c>
      <c r="E7" s="15">
        <v>1.48</v>
      </c>
      <c r="F7" s="15">
        <v>0</v>
      </c>
      <c r="G7" s="15">
        <v>0.04</v>
      </c>
      <c r="H7" s="15">
        <v>18.2</v>
      </c>
      <c r="I7" s="20">
        <v>6</v>
      </c>
      <c r="J7" s="20">
        <v>2.3199999999999998</v>
      </c>
      <c r="K7" s="20">
        <v>2.95</v>
      </c>
      <c r="L7" s="20">
        <v>0</v>
      </c>
      <c r="M7" s="20">
        <v>0.06</v>
      </c>
      <c r="N7" s="20">
        <v>36.4</v>
      </c>
      <c r="O7" s="41"/>
      <c r="P7" s="37"/>
      <c r="Q7" s="62" t="s">
        <v>93</v>
      </c>
      <c r="R7" s="63"/>
      <c r="S7" s="63"/>
      <c r="T7" s="63"/>
      <c r="U7" s="63"/>
      <c r="V7" s="63"/>
      <c r="W7" s="63"/>
      <c r="X7" s="63"/>
      <c r="Y7" s="63"/>
    </row>
    <row r="8" spans="1:27" ht="51.6" customHeight="1" x14ac:dyDescent="0.3">
      <c r="A8" s="6" t="s">
        <v>73</v>
      </c>
      <c r="B8" s="4" t="s">
        <v>23</v>
      </c>
      <c r="C8" s="15">
        <v>180</v>
      </c>
      <c r="D8" s="15">
        <v>4.0999999999999996</v>
      </c>
      <c r="E8" s="15">
        <v>3.5</v>
      </c>
      <c r="F8" s="15">
        <v>17.329999999999998</v>
      </c>
      <c r="G8" s="15">
        <v>0.4</v>
      </c>
      <c r="H8" s="15">
        <v>118.8</v>
      </c>
      <c r="I8" s="20">
        <v>180</v>
      </c>
      <c r="J8" s="20">
        <v>4.0999999999999996</v>
      </c>
      <c r="K8" s="20">
        <v>3.5</v>
      </c>
      <c r="L8" s="20">
        <v>17.329999999999998</v>
      </c>
      <c r="M8" s="20">
        <v>0.4</v>
      </c>
      <c r="N8" s="20">
        <v>118.8</v>
      </c>
      <c r="O8" s="41">
        <v>134</v>
      </c>
      <c r="P8" s="37"/>
      <c r="Q8" s="64" t="s">
        <v>92</v>
      </c>
      <c r="R8" s="65"/>
      <c r="S8" s="65"/>
      <c r="T8" s="65"/>
      <c r="U8" s="65"/>
      <c r="V8" s="65"/>
      <c r="W8" s="65"/>
      <c r="X8" s="65"/>
      <c r="Y8" s="65"/>
      <c r="Z8" s="65"/>
      <c r="AA8" s="66"/>
    </row>
    <row r="9" spans="1:27" ht="16.2" x14ac:dyDescent="0.35">
      <c r="A9" s="6"/>
      <c r="B9" s="28" t="s">
        <v>3</v>
      </c>
      <c r="C9" s="29">
        <f t="shared" ref="C9:N9" si="0">SUM(C5:C8)</f>
        <v>354</v>
      </c>
      <c r="D9" s="29">
        <f t="shared" si="0"/>
        <v>12.68</v>
      </c>
      <c r="E9" s="29">
        <f t="shared" si="0"/>
        <v>14.06</v>
      </c>
      <c r="F9" s="29">
        <f t="shared" si="0"/>
        <v>47.9</v>
      </c>
      <c r="G9" s="29">
        <f t="shared" si="0"/>
        <v>1.35</v>
      </c>
      <c r="H9" s="29">
        <f t="shared" si="0"/>
        <v>373.8</v>
      </c>
      <c r="I9" s="30">
        <f t="shared" si="0"/>
        <v>401</v>
      </c>
      <c r="J9" s="30">
        <f t="shared" si="0"/>
        <v>15.42</v>
      </c>
      <c r="K9" s="30">
        <f t="shared" si="0"/>
        <v>18.099999999999998</v>
      </c>
      <c r="L9" s="30">
        <f t="shared" si="0"/>
        <v>56.54</v>
      </c>
      <c r="M9" s="30">
        <f t="shared" si="0"/>
        <v>1.6</v>
      </c>
      <c r="N9" s="30">
        <f t="shared" si="0"/>
        <v>473.7</v>
      </c>
      <c r="O9" s="41"/>
      <c r="P9" s="37"/>
      <c r="Q9" s="36"/>
    </row>
    <row r="10" spans="1:27" ht="15.6" x14ac:dyDescent="0.3">
      <c r="A10" s="6"/>
      <c r="B10" s="43"/>
      <c r="C10" s="15"/>
      <c r="D10" s="15"/>
      <c r="E10" s="15"/>
      <c r="F10" s="15"/>
      <c r="G10" s="15"/>
      <c r="H10" s="15"/>
      <c r="I10" s="20"/>
      <c r="J10" s="20"/>
      <c r="K10" s="20"/>
      <c r="L10" s="20"/>
      <c r="M10" s="20"/>
      <c r="N10" s="20"/>
      <c r="O10" s="38"/>
      <c r="P10" s="37"/>
      <c r="Q10" s="36"/>
    </row>
    <row r="11" spans="1:27" ht="15.6" x14ac:dyDescent="0.3">
      <c r="A11" s="6"/>
      <c r="B11" s="42" t="s">
        <v>12</v>
      </c>
      <c r="C11" s="15"/>
      <c r="D11" s="15"/>
      <c r="E11" s="15"/>
      <c r="F11" s="15"/>
      <c r="G11" s="15"/>
      <c r="H11" s="15"/>
      <c r="I11" s="20"/>
      <c r="J11" s="20"/>
      <c r="K11" s="20"/>
      <c r="L11" s="20"/>
      <c r="M11" s="20"/>
      <c r="N11" s="20"/>
      <c r="O11" s="38"/>
      <c r="P11" s="37"/>
      <c r="Q11" s="36"/>
    </row>
    <row r="12" spans="1:27" ht="15.6" x14ac:dyDescent="0.3">
      <c r="A12" s="6"/>
      <c r="B12" s="43" t="s">
        <v>24</v>
      </c>
      <c r="C12" s="15">
        <v>108</v>
      </c>
      <c r="D12" s="15">
        <v>0.48</v>
      </c>
      <c r="E12" s="15">
        <v>0.4</v>
      </c>
      <c r="F12" s="15">
        <v>14.76</v>
      </c>
      <c r="G12" s="15">
        <v>17.600000000000001</v>
      </c>
      <c r="H12" s="15">
        <v>38.6</v>
      </c>
      <c r="I12" s="20">
        <v>114</v>
      </c>
      <c r="J12" s="20">
        <v>0.68</v>
      </c>
      <c r="K12" s="20">
        <v>0.63</v>
      </c>
      <c r="L12" s="20">
        <v>20.91</v>
      </c>
      <c r="M12" s="20">
        <v>18.399999999999999</v>
      </c>
      <c r="N12" s="20">
        <v>54.6</v>
      </c>
      <c r="O12" s="41"/>
      <c r="P12" s="37"/>
      <c r="Q12" s="36"/>
    </row>
    <row r="13" spans="1:27" ht="15.6" x14ac:dyDescent="0.3">
      <c r="A13" s="6"/>
      <c r="B13" s="4" t="s">
        <v>25</v>
      </c>
      <c r="C13" s="15">
        <v>100</v>
      </c>
      <c r="D13" s="15">
        <v>0.2</v>
      </c>
      <c r="E13" s="15">
        <v>0.2</v>
      </c>
      <c r="F13" s="15">
        <v>11.6</v>
      </c>
      <c r="G13" s="15">
        <v>12</v>
      </c>
      <c r="H13" s="15">
        <v>48</v>
      </c>
      <c r="I13" s="20">
        <v>100</v>
      </c>
      <c r="J13" s="20">
        <v>0.2</v>
      </c>
      <c r="K13" s="20">
        <v>0.2</v>
      </c>
      <c r="L13" s="20">
        <v>11.6</v>
      </c>
      <c r="M13" s="20">
        <v>12</v>
      </c>
      <c r="N13" s="20">
        <v>48</v>
      </c>
      <c r="O13" s="41"/>
      <c r="P13" s="37"/>
      <c r="Q13" s="36"/>
    </row>
    <row r="14" spans="1:27" ht="16.2" x14ac:dyDescent="0.35">
      <c r="A14" s="6"/>
      <c r="B14" s="28" t="s">
        <v>6</v>
      </c>
      <c r="C14" s="29">
        <f t="shared" ref="C14:N14" si="1">SUM(C12:C13)</f>
        <v>208</v>
      </c>
      <c r="D14" s="29">
        <f t="shared" si="1"/>
        <v>0.67999999999999994</v>
      </c>
      <c r="E14" s="29">
        <f t="shared" si="1"/>
        <v>0.60000000000000009</v>
      </c>
      <c r="F14" s="29">
        <f t="shared" si="1"/>
        <v>26.36</v>
      </c>
      <c r="G14" s="29">
        <f t="shared" si="1"/>
        <v>29.6</v>
      </c>
      <c r="H14" s="29">
        <f t="shared" si="1"/>
        <v>86.6</v>
      </c>
      <c r="I14" s="30">
        <f t="shared" si="1"/>
        <v>214</v>
      </c>
      <c r="J14" s="30">
        <f t="shared" si="1"/>
        <v>0.88000000000000012</v>
      </c>
      <c r="K14" s="30">
        <f t="shared" si="1"/>
        <v>0.83000000000000007</v>
      </c>
      <c r="L14" s="30">
        <f t="shared" si="1"/>
        <v>32.51</v>
      </c>
      <c r="M14" s="30">
        <f t="shared" si="1"/>
        <v>30.4</v>
      </c>
      <c r="N14" s="30">
        <f t="shared" si="1"/>
        <v>102.6</v>
      </c>
      <c r="O14" s="41"/>
      <c r="P14" s="37"/>
      <c r="Q14" s="36"/>
    </row>
    <row r="15" spans="1:27" ht="15.6" x14ac:dyDescent="0.3">
      <c r="A15" s="6"/>
      <c r="B15" s="43"/>
      <c r="C15" s="15"/>
      <c r="D15" s="15"/>
      <c r="E15" s="15"/>
      <c r="F15" s="15"/>
      <c r="G15" s="15"/>
      <c r="H15" s="15"/>
      <c r="I15" s="20"/>
      <c r="J15" s="20"/>
      <c r="K15" s="20"/>
      <c r="L15" s="20"/>
      <c r="M15" s="20"/>
      <c r="N15" s="20"/>
      <c r="O15" s="38"/>
      <c r="P15" s="37"/>
      <c r="Q15" s="36"/>
    </row>
    <row r="16" spans="1:27" ht="34.5" customHeight="1" x14ac:dyDescent="0.3">
      <c r="A16" s="6"/>
      <c r="B16" s="42" t="s">
        <v>4</v>
      </c>
      <c r="C16" s="15"/>
      <c r="D16" s="15"/>
      <c r="E16" s="15"/>
      <c r="F16" s="15"/>
      <c r="G16" s="15"/>
      <c r="H16" s="15"/>
      <c r="I16" s="20"/>
      <c r="J16" s="20"/>
      <c r="K16" s="20"/>
      <c r="L16" s="20"/>
      <c r="M16" s="20"/>
      <c r="N16" s="20"/>
      <c r="O16" s="38"/>
      <c r="P16" s="37"/>
      <c r="Q16" s="36"/>
    </row>
    <row r="17" spans="1:27" ht="54" customHeight="1" x14ac:dyDescent="0.3">
      <c r="A17" s="6" t="s">
        <v>74</v>
      </c>
      <c r="B17" s="4" t="s">
        <v>131</v>
      </c>
      <c r="C17" s="15">
        <v>30</v>
      </c>
      <c r="D17" s="15">
        <v>1.33</v>
      </c>
      <c r="E17" s="15">
        <v>3.9</v>
      </c>
      <c r="F17" s="15">
        <v>4.25</v>
      </c>
      <c r="G17" s="15">
        <v>2.4</v>
      </c>
      <c r="H17" s="15">
        <v>52</v>
      </c>
      <c r="I17" s="20">
        <v>60</v>
      </c>
      <c r="J17" s="20">
        <v>1.66</v>
      </c>
      <c r="K17" s="20">
        <v>7.9</v>
      </c>
      <c r="L17" s="20">
        <v>8.5</v>
      </c>
      <c r="M17" s="20">
        <v>4.8099999999999996</v>
      </c>
      <c r="N17" s="20">
        <v>103.53</v>
      </c>
      <c r="O17" s="41">
        <v>15</v>
      </c>
      <c r="P17" s="37"/>
      <c r="Q17" s="64" t="s">
        <v>95</v>
      </c>
      <c r="R17" s="65"/>
      <c r="S17" s="65"/>
      <c r="T17" s="65"/>
      <c r="U17" s="65"/>
      <c r="V17" s="65"/>
      <c r="W17" s="65"/>
      <c r="X17" s="65"/>
      <c r="Y17" s="65"/>
      <c r="Z17" s="65"/>
      <c r="AA17" s="66"/>
    </row>
    <row r="18" spans="1:27" ht="55.8" customHeight="1" x14ac:dyDescent="0.3">
      <c r="A18" s="6" t="s">
        <v>41</v>
      </c>
      <c r="B18" s="4" t="s">
        <v>40</v>
      </c>
      <c r="C18" s="15">
        <v>150</v>
      </c>
      <c r="D18" s="15">
        <v>4.32</v>
      </c>
      <c r="E18" s="15">
        <v>0.51</v>
      </c>
      <c r="F18" s="15">
        <v>14.37</v>
      </c>
      <c r="G18" s="15">
        <v>5.08</v>
      </c>
      <c r="H18" s="15">
        <v>88.54</v>
      </c>
      <c r="I18" s="20">
        <v>200</v>
      </c>
      <c r="J18" s="20">
        <v>5.76</v>
      </c>
      <c r="K18" s="20">
        <v>0.68</v>
      </c>
      <c r="L18" s="20">
        <v>19.61</v>
      </c>
      <c r="M18" s="20">
        <v>6.78</v>
      </c>
      <c r="N18" s="20">
        <v>118.06</v>
      </c>
      <c r="O18" s="41"/>
      <c r="P18" s="37"/>
      <c r="Q18" s="64" t="s">
        <v>91</v>
      </c>
      <c r="R18" s="65"/>
      <c r="S18" s="65"/>
      <c r="T18" s="65"/>
      <c r="U18" s="65"/>
      <c r="V18" s="65"/>
      <c r="W18" s="65"/>
      <c r="X18" s="65"/>
      <c r="Y18" s="65"/>
      <c r="Z18" s="65"/>
      <c r="AA18" s="66"/>
    </row>
    <row r="19" spans="1:27" ht="55.8" customHeight="1" x14ac:dyDescent="0.3">
      <c r="A19" s="6" t="s">
        <v>137</v>
      </c>
      <c r="B19" s="4" t="s">
        <v>136</v>
      </c>
      <c r="C19" s="15">
        <v>150</v>
      </c>
      <c r="D19" s="15">
        <v>14.31</v>
      </c>
      <c r="E19" s="15">
        <v>13.25</v>
      </c>
      <c r="F19" s="15">
        <v>25.37</v>
      </c>
      <c r="G19" s="15">
        <v>2.02</v>
      </c>
      <c r="H19" s="15">
        <v>275.18</v>
      </c>
      <c r="I19" s="20">
        <v>200</v>
      </c>
      <c r="J19" s="20">
        <v>19.079999999999998</v>
      </c>
      <c r="K19" s="20">
        <v>17.670000000000002</v>
      </c>
      <c r="L19" s="20">
        <v>33.83</v>
      </c>
      <c r="M19" s="20">
        <v>2.69</v>
      </c>
      <c r="N19" s="20">
        <v>366.9</v>
      </c>
      <c r="O19" s="41"/>
      <c r="P19" s="37"/>
      <c r="Q19" s="64" t="s">
        <v>118</v>
      </c>
      <c r="R19" s="65"/>
      <c r="S19" s="65"/>
      <c r="T19" s="65"/>
      <c r="U19" s="65"/>
      <c r="V19" s="65"/>
      <c r="W19" s="65"/>
      <c r="X19" s="65"/>
      <c r="Y19" s="65"/>
      <c r="Z19" s="65"/>
      <c r="AA19" s="66"/>
    </row>
    <row r="20" spans="1:27" ht="24" hidden="1" customHeight="1" x14ac:dyDescent="0.3">
      <c r="A20" s="6"/>
      <c r="B20" s="4" t="s">
        <v>37</v>
      </c>
      <c r="C20" s="15">
        <v>50</v>
      </c>
      <c r="D20" s="15">
        <v>6.875</v>
      </c>
      <c r="E20" s="15">
        <v>2.2400000000000002</v>
      </c>
      <c r="F20" s="15">
        <v>2.2400000000000002</v>
      </c>
      <c r="G20" s="15">
        <v>1.7649999999999999</v>
      </c>
      <c r="H20" s="15">
        <v>70</v>
      </c>
      <c r="I20" s="20">
        <v>70</v>
      </c>
      <c r="J20" s="20">
        <v>17.739999999999998</v>
      </c>
      <c r="K20" s="20">
        <v>0.62</v>
      </c>
      <c r="L20" s="20">
        <v>4.5289999999999999</v>
      </c>
      <c r="M20" s="20"/>
      <c r="N20" s="20">
        <v>88.137</v>
      </c>
      <c r="O20" s="41"/>
      <c r="P20" s="37"/>
      <c r="Q20" s="36"/>
    </row>
    <row r="21" spans="1:27" ht="52.2" customHeight="1" x14ac:dyDescent="0.3">
      <c r="A21" s="6" t="s">
        <v>75</v>
      </c>
      <c r="B21" s="4" t="s">
        <v>42</v>
      </c>
      <c r="C21" s="15">
        <v>150</v>
      </c>
      <c r="D21" s="15">
        <v>0.1</v>
      </c>
      <c r="E21" s="15">
        <v>0</v>
      </c>
      <c r="F21" s="15">
        <v>12.1</v>
      </c>
      <c r="G21" s="15">
        <v>0.3</v>
      </c>
      <c r="H21" s="15">
        <v>77.599999999999994</v>
      </c>
      <c r="I21" s="20">
        <v>180</v>
      </c>
      <c r="J21" s="20">
        <v>0.15</v>
      </c>
      <c r="K21" s="20">
        <v>0</v>
      </c>
      <c r="L21" s="20">
        <v>16.399999999999999</v>
      </c>
      <c r="M21" s="20">
        <v>0.36</v>
      </c>
      <c r="N21" s="20">
        <v>111.8</v>
      </c>
      <c r="O21" s="41"/>
      <c r="P21" s="37"/>
      <c r="Q21" s="64" t="s">
        <v>92</v>
      </c>
      <c r="R21" s="65"/>
      <c r="S21" s="65"/>
      <c r="T21" s="65"/>
      <c r="U21" s="65"/>
      <c r="V21" s="65"/>
      <c r="W21" s="65"/>
      <c r="X21" s="65"/>
      <c r="Y21" s="65"/>
      <c r="Z21" s="65"/>
      <c r="AA21" s="66"/>
    </row>
    <row r="22" spans="1:27" ht="46.8" customHeight="1" x14ac:dyDescent="0.3">
      <c r="A22" s="6" t="s">
        <v>150</v>
      </c>
      <c r="B22" s="4" t="s">
        <v>14</v>
      </c>
      <c r="C22" s="15">
        <v>15</v>
      </c>
      <c r="D22" s="15">
        <v>2.0099999999999998</v>
      </c>
      <c r="E22" s="15">
        <v>0.27</v>
      </c>
      <c r="F22" s="15">
        <v>11.6</v>
      </c>
      <c r="G22" s="15">
        <v>0.06</v>
      </c>
      <c r="H22" s="15">
        <v>79.599999999999994</v>
      </c>
      <c r="I22" s="20">
        <v>30</v>
      </c>
      <c r="J22" s="20">
        <v>4</v>
      </c>
      <c r="K22" s="20">
        <v>0.54</v>
      </c>
      <c r="L22" s="20">
        <v>23.2</v>
      </c>
      <c r="M22" s="20">
        <v>0.12</v>
      </c>
      <c r="N22" s="20">
        <v>159.6</v>
      </c>
      <c r="O22" s="64" t="s">
        <v>92</v>
      </c>
      <c r="P22" s="65"/>
      <c r="Q22" s="65"/>
      <c r="R22" s="65"/>
      <c r="S22" s="65"/>
      <c r="T22" s="65"/>
      <c r="U22" s="65"/>
      <c r="V22" s="65"/>
      <c r="W22" s="65"/>
      <c r="X22" s="65"/>
      <c r="Y22" s="66"/>
    </row>
    <row r="23" spans="1:27" ht="43.8" customHeight="1" x14ac:dyDescent="0.3">
      <c r="A23" s="6" t="s">
        <v>151</v>
      </c>
      <c r="B23" s="4" t="s">
        <v>13</v>
      </c>
      <c r="C23" s="15">
        <v>15</v>
      </c>
      <c r="D23" s="15">
        <v>1.44</v>
      </c>
      <c r="E23" s="15">
        <v>0.36</v>
      </c>
      <c r="F23" s="15">
        <v>12.48</v>
      </c>
      <c r="G23" s="15">
        <v>1.33</v>
      </c>
      <c r="H23" s="15">
        <v>59.4</v>
      </c>
      <c r="I23" s="20">
        <v>30</v>
      </c>
      <c r="J23" s="20">
        <v>2.88</v>
      </c>
      <c r="K23" s="20">
        <v>0.72</v>
      </c>
      <c r="L23" s="20">
        <v>24.96</v>
      </c>
      <c r="M23" s="20">
        <v>2.66</v>
      </c>
      <c r="N23" s="20">
        <v>118.8</v>
      </c>
      <c r="O23" s="64" t="s">
        <v>92</v>
      </c>
      <c r="P23" s="65"/>
      <c r="Q23" s="65"/>
      <c r="R23" s="65"/>
      <c r="S23" s="65"/>
      <c r="T23" s="65"/>
      <c r="U23" s="65"/>
      <c r="V23" s="65"/>
      <c r="W23" s="65"/>
      <c r="X23" s="65"/>
      <c r="Y23" s="66"/>
    </row>
    <row r="24" spans="1:27" ht="16.2" x14ac:dyDescent="0.35">
      <c r="A24" s="6"/>
      <c r="B24" s="28" t="s">
        <v>5</v>
      </c>
      <c r="C24" s="29">
        <v>510</v>
      </c>
      <c r="D24" s="29">
        <f>SUM(D17:D23)</f>
        <v>30.385000000000002</v>
      </c>
      <c r="E24" s="29">
        <f>SUM(E17:E23)</f>
        <v>20.529999999999998</v>
      </c>
      <c r="F24" s="29">
        <f>SUM(F17:F23)</f>
        <v>82.41</v>
      </c>
      <c r="G24" s="29"/>
      <c r="H24" s="29">
        <f>SUM(H17:H23)</f>
        <v>702.32</v>
      </c>
      <c r="I24" s="30">
        <f>SUM(I17:I23)</f>
        <v>770</v>
      </c>
      <c r="J24" s="30">
        <f>SUM(J17:J23)</f>
        <v>51.269999999999996</v>
      </c>
      <c r="K24" s="30">
        <f>SUM(K17:K23)</f>
        <v>28.13</v>
      </c>
      <c r="L24" s="30">
        <f>SUM(L17:L23)</f>
        <v>131.029</v>
      </c>
      <c r="M24" s="30"/>
      <c r="N24" s="30">
        <f>SUM(N17:N23)</f>
        <v>1066.827</v>
      </c>
      <c r="O24" s="41"/>
      <c r="P24" s="37"/>
      <c r="Q24" s="36"/>
    </row>
    <row r="25" spans="1:27" ht="15.6" x14ac:dyDescent="0.3">
      <c r="A25" s="6"/>
      <c r="B25" s="43"/>
      <c r="C25" s="15"/>
      <c r="D25" s="15"/>
      <c r="E25" s="15"/>
      <c r="F25" s="15"/>
      <c r="G25" s="15"/>
      <c r="H25" s="15"/>
      <c r="I25" s="20"/>
      <c r="J25" s="20"/>
      <c r="K25" s="20"/>
      <c r="L25" s="20"/>
      <c r="M25" s="20"/>
      <c r="N25" s="20"/>
      <c r="O25" s="38"/>
      <c r="P25" s="37"/>
      <c r="Q25" s="36"/>
    </row>
    <row r="26" spans="1:27" ht="15.6" x14ac:dyDescent="0.3">
      <c r="A26" s="6"/>
      <c r="B26" s="42" t="s">
        <v>7</v>
      </c>
      <c r="C26" s="15"/>
      <c r="D26" s="15"/>
      <c r="E26" s="15"/>
      <c r="F26" s="15"/>
      <c r="G26" s="15"/>
      <c r="H26" s="15"/>
      <c r="I26" s="20"/>
      <c r="J26" s="20"/>
      <c r="K26" s="20"/>
      <c r="L26" s="20"/>
      <c r="M26" s="20"/>
      <c r="N26" s="20"/>
      <c r="O26" s="38"/>
      <c r="P26" s="37"/>
      <c r="Q26" s="36"/>
    </row>
    <row r="27" spans="1:27" ht="54.6" customHeight="1" x14ac:dyDescent="0.3">
      <c r="A27" s="6" t="s">
        <v>153</v>
      </c>
      <c r="B27" s="4" t="s">
        <v>154</v>
      </c>
      <c r="C27" s="19">
        <v>50</v>
      </c>
      <c r="D27" s="15">
        <v>3.6</v>
      </c>
      <c r="E27" s="15">
        <v>4.8</v>
      </c>
      <c r="F27" s="15">
        <v>17.399999999999999</v>
      </c>
      <c r="G27" s="15">
        <v>0.23</v>
      </c>
      <c r="H27" s="15">
        <v>141.69</v>
      </c>
      <c r="I27" s="24">
        <v>70</v>
      </c>
      <c r="J27" s="20">
        <v>4.2</v>
      </c>
      <c r="K27" s="20">
        <v>5.6</v>
      </c>
      <c r="L27" s="20">
        <v>20.3</v>
      </c>
      <c r="M27" s="20">
        <v>0.27</v>
      </c>
      <c r="N27" s="20">
        <v>165.3</v>
      </c>
      <c r="O27" s="41"/>
      <c r="P27" s="37"/>
      <c r="Q27" s="64" t="s">
        <v>118</v>
      </c>
      <c r="R27" s="65"/>
      <c r="S27" s="65"/>
      <c r="T27" s="65"/>
      <c r="U27" s="65"/>
      <c r="V27" s="65"/>
      <c r="W27" s="65"/>
      <c r="X27" s="65"/>
      <c r="Y27" s="65"/>
      <c r="Z27" s="65"/>
      <c r="AA27" s="66"/>
    </row>
    <row r="28" spans="1:27" ht="46.2" customHeight="1" x14ac:dyDescent="0.3">
      <c r="A28" s="6" t="s">
        <v>111</v>
      </c>
      <c r="B28" s="4" t="s">
        <v>110</v>
      </c>
      <c r="C28" s="19">
        <v>150</v>
      </c>
      <c r="D28" s="15">
        <v>4.2</v>
      </c>
      <c r="E28" s="15">
        <v>3.75</v>
      </c>
      <c r="F28" s="15">
        <v>16.5</v>
      </c>
      <c r="G28" s="15">
        <v>0.75</v>
      </c>
      <c r="H28" s="15">
        <v>120</v>
      </c>
      <c r="I28" s="24">
        <v>180</v>
      </c>
      <c r="J28" s="20">
        <v>5.04</v>
      </c>
      <c r="K28" s="20">
        <v>4.5</v>
      </c>
      <c r="L28" s="20">
        <v>19.8</v>
      </c>
      <c r="M28" s="20">
        <v>0.9</v>
      </c>
      <c r="N28" s="20">
        <v>144</v>
      </c>
      <c r="O28" s="41"/>
      <c r="P28" s="37"/>
      <c r="Q28" s="64" t="s">
        <v>92</v>
      </c>
      <c r="R28" s="65"/>
      <c r="S28" s="65"/>
      <c r="T28" s="65"/>
      <c r="U28" s="65"/>
      <c r="V28" s="65"/>
      <c r="W28" s="65"/>
      <c r="X28" s="65"/>
      <c r="Y28" s="65"/>
      <c r="Z28" s="65"/>
      <c r="AA28" s="66"/>
    </row>
    <row r="29" spans="1:27" ht="15.6" hidden="1" x14ac:dyDescent="0.3">
      <c r="A29" s="6"/>
      <c r="B29" s="4" t="s">
        <v>14</v>
      </c>
      <c r="C29" s="15">
        <v>15</v>
      </c>
      <c r="D29" s="15">
        <v>1.1850000000000001</v>
      </c>
      <c r="E29" s="15">
        <v>0.15</v>
      </c>
      <c r="F29" s="15">
        <v>7.2450000000000001</v>
      </c>
      <c r="G29" s="15"/>
      <c r="H29" s="15">
        <v>35.25</v>
      </c>
      <c r="I29" s="20">
        <v>30</v>
      </c>
      <c r="J29" s="20">
        <v>2.1</v>
      </c>
      <c r="K29" s="20">
        <v>0.3</v>
      </c>
      <c r="L29" s="20">
        <v>14.19</v>
      </c>
      <c r="M29" s="20"/>
      <c r="N29" s="20">
        <v>70.5</v>
      </c>
      <c r="O29" s="41"/>
      <c r="P29" s="37"/>
      <c r="Q29" s="36"/>
    </row>
    <row r="30" spans="1:27" ht="16.2" x14ac:dyDescent="0.35">
      <c r="A30" s="44"/>
      <c r="B30" s="28" t="s">
        <v>8</v>
      </c>
      <c r="C30" s="29">
        <v>200</v>
      </c>
      <c r="D30" s="29">
        <v>9</v>
      </c>
      <c r="E30" s="29">
        <v>2.29</v>
      </c>
      <c r="F30" s="29">
        <v>9.75</v>
      </c>
      <c r="G30" s="29">
        <v>4.5</v>
      </c>
      <c r="H30" s="29">
        <f>SUM(H27:H28)</f>
        <v>261.69</v>
      </c>
      <c r="I30" s="30">
        <f>SUM(I27:I28)</f>
        <v>250</v>
      </c>
      <c r="J30" s="30">
        <v>10.8</v>
      </c>
      <c r="K30" s="30">
        <v>1.75</v>
      </c>
      <c r="L30" s="30">
        <v>11.7</v>
      </c>
      <c r="M30" s="30">
        <v>5.4</v>
      </c>
      <c r="N30" s="30">
        <v>44.35</v>
      </c>
      <c r="O30" s="41"/>
      <c r="P30" s="37"/>
      <c r="Q30" s="36"/>
    </row>
    <row r="31" spans="1:27" ht="16.2" x14ac:dyDescent="0.35">
      <c r="A31" s="45"/>
      <c r="B31" s="28"/>
      <c r="C31" s="46"/>
      <c r="D31" s="46"/>
      <c r="E31" s="46"/>
      <c r="F31" s="46"/>
      <c r="G31" s="46"/>
      <c r="H31" s="46"/>
      <c r="I31" s="47"/>
      <c r="J31" s="47"/>
      <c r="K31" s="47"/>
      <c r="L31" s="47"/>
      <c r="M31" s="47"/>
      <c r="N31" s="47"/>
      <c r="O31" s="38"/>
      <c r="P31" s="37"/>
      <c r="Q31" s="36"/>
    </row>
    <row r="32" spans="1:27" ht="16.2" x14ac:dyDescent="0.35">
      <c r="A32" s="45"/>
      <c r="B32" s="28" t="s">
        <v>19</v>
      </c>
      <c r="C32" s="39">
        <f>SUM(+C24+C14+C9+C30)</f>
        <v>1272</v>
      </c>
      <c r="D32" s="39">
        <f t="shared" ref="D32:N32" si="2">SUM(D30+D24+D14+D9)</f>
        <v>52.745000000000005</v>
      </c>
      <c r="E32" s="39">
        <f t="shared" si="2"/>
        <v>37.479999999999997</v>
      </c>
      <c r="F32" s="39">
        <f t="shared" si="2"/>
        <v>166.42</v>
      </c>
      <c r="G32" s="39">
        <f t="shared" si="2"/>
        <v>35.450000000000003</v>
      </c>
      <c r="H32" s="39">
        <f t="shared" si="2"/>
        <v>1424.4099999999999</v>
      </c>
      <c r="I32" s="40">
        <f t="shared" si="2"/>
        <v>1635</v>
      </c>
      <c r="J32" s="40">
        <f t="shared" si="2"/>
        <v>78.36999999999999</v>
      </c>
      <c r="K32" s="40">
        <f t="shared" si="2"/>
        <v>48.81</v>
      </c>
      <c r="L32" s="40">
        <f t="shared" si="2"/>
        <v>231.77899999999997</v>
      </c>
      <c r="M32" s="40">
        <f>SUM(M30+M24+M14+M9)</f>
        <v>37.4</v>
      </c>
      <c r="N32" s="40">
        <f t="shared" si="2"/>
        <v>1687.4769999999999</v>
      </c>
      <c r="O32" s="41"/>
      <c r="P32" s="37"/>
      <c r="Q32" s="36"/>
    </row>
  </sheetData>
  <mergeCells count="26">
    <mergeCell ref="Q28:AA28"/>
    <mergeCell ref="Q19:AA19"/>
    <mergeCell ref="O22:Y22"/>
    <mergeCell ref="O23:Y23"/>
    <mergeCell ref="H1:H2"/>
    <mergeCell ref="C3:H4"/>
    <mergeCell ref="Q5:AA5"/>
    <mergeCell ref="I3:N4"/>
    <mergeCell ref="O3:O4"/>
    <mergeCell ref="I1:I2"/>
    <mergeCell ref="J1:L1"/>
    <mergeCell ref="M1:M2"/>
    <mergeCell ref="N1:N2"/>
    <mergeCell ref="O1:P2"/>
    <mergeCell ref="Q7:Y7"/>
    <mergeCell ref="Q6:AA6"/>
    <mergeCell ref="A1:A2"/>
    <mergeCell ref="B1:B2"/>
    <mergeCell ref="C1:C2"/>
    <mergeCell ref="D1:F1"/>
    <mergeCell ref="G1:G2"/>
    <mergeCell ref="Q27:AA27"/>
    <mergeCell ref="Q18:AA18"/>
    <mergeCell ref="Q17:AA17"/>
    <mergeCell ref="Q8:AA8"/>
    <mergeCell ref="Q21:AA21"/>
  </mergeCells>
  <pageMargins left="0.70866141732283472" right="0.70866141732283472" top="0.74803149606299213" bottom="0.74803149606299213" header="0.31496062992125984" footer="0.31496062992125984"/>
  <pageSetup paperSize="9" scale="52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2"/>
  <sheetViews>
    <sheetView topLeftCell="B25" zoomScale="136" zoomScaleNormal="136" workbookViewId="0">
      <selection activeCell="H29" sqref="H29"/>
    </sheetView>
  </sheetViews>
  <sheetFormatPr defaultRowHeight="14.4" x14ac:dyDescent="0.3"/>
  <cols>
    <col min="1" max="1" width="9.44140625" customWidth="1"/>
    <col min="2" max="2" width="28.33203125" customWidth="1"/>
    <col min="3" max="3" width="11.44140625" customWidth="1"/>
    <col min="6" max="6" width="10.109375" customWidth="1"/>
    <col min="8" max="8" width="10.44140625" customWidth="1"/>
    <col min="15" max="16" width="0" hidden="1" customWidth="1"/>
    <col min="19" max="19" width="5.77734375" customWidth="1"/>
    <col min="20" max="20" width="7.88671875" customWidth="1"/>
    <col min="21" max="21" width="0.109375" hidden="1" customWidth="1"/>
    <col min="22" max="24" width="8.88671875" hidden="1" customWidth="1"/>
    <col min="25" max="25" width="8.77734375" customWidth="1"/>
    <col min="26" max="26" width="2" customWidth="1"/>
    <col min="27" max="27" width="2.33203125" customWidth="1"/>
  </cols>
  <sheetData>
    <row r="1" spans="1:28" x14ac:dyDescent="0.3">
      <c r="A1" s="67" t="s">
        <v>0</v>
      </c>
      <c r="B1" s="67" t="s">
        <v>1</v>
      </c>
      <c r="C1" s="68" t="s">
        <v>9</v>
      </c>
      <c r="D1" s="69" t="s">
        <v>10</v>
      </c>
      <c r="E1" s="69"/>
      <c r="F1" s="69"/>
      <c r="G1" s="68" t="s">
        <v>18</v>
      </c>
      <c r="H1" s="68" t="s">
        <v>11</v>
      </c>
      <c r="I1" s="70" t="s">
        <v>9</v>
      </c>
      <c r="J1" s="71" t="s">
        <v>10</v>
      </c>
      <c r="K1" s="71"/>
      <c r="L1" s="71"/>
      <c r="M1" s="70" t="s">
        <v>18</v>
      </c>
      <c r="N1" s="70" t="s">
        <v>11</v>
      </c>
      <c r="O1" s="94" t="s">
        <v>0</v>
      </c>
      <c r="P1" s="94"/>
      <c r="Q1" s="36"/>
    </row>
    <row r="2" spans="1:28" ht="42" customHeight="1" x14ac:dyDescent="0.3">
      <c r="A2" s="67"/>
      <c r="B2" s="67"/>
      <c r="C2" s="68"/>
      <c r="D2" s="25" t="s">
        <v>15</v>
      </c>
      <c r="E2" s="25" t="s">
        <v>16</v>
      </c>
      <c r="F2" s="32" t="s">
        <v>17</v>
      </c>
      <c r="G2" s="68"/>
      <c r="H2" s="68"/>
      <c r="I2" s="70"/>
      <c r="J2" s="26" t="s">
        <v>15</v>
      </c>
      <c r="K2" s="26" t="s">
        <v>16</v>
      </c>
      <c r="L2" s="31" t="s">
        <v>17</v>
      </c>
      <c r="M2" s="70"/>
      <c r="N2" s="70"/>
      <c r="O2" s="95"/>
      <c r="P2" s="95"/>
      <c r="Q2" s="36"/>
    </row>
    <row r="3" spans="1:28" ht="16.8" customHeight="1" x14ac:dyDescent="0.3">
      <c r="A3" s="6"/>
      <c r="B3" s="49" t="s">
        <v>21</v>
      </c>
      <c r="C3" s="72" t="s">
        <v>28</v>
      </c>
      <c r="D3" s="73"/>
      <c r="E3" s="73"/>
      <c r="F3" s="73"/>
      <c r="G3" s="73"/>
      <c r="H3" s="73"/>
      <c r="I3" s="74" t="s">
        <v>29</v>
      </c>
      <c r="J3" s="75"/>
      <c r="K3" s="75"/>
      <c r="L3" s="75"/>
      <c r="M3" s="75"/>
      <c r="N3" s="75"/>
      <c r="O3" s="92"/>
      <c r="P3" s="37"/>
      <c r="Q3" s="36"/>
    </row>
    <row r="4" spans="1:28" ht="15.6" x14ac:dyDescent="0.3">
      <c r="A4" s="6"/>
      <c r="B4" s="42" t="s">
        <v>2</v>
      </c>
      <c r="C4" s="73"/>
      <c r="D4" s="73"/>
      <c r="E4" s="73"/>
      <c r="F4" s="73"/>
      <c r="G4" s="73"/>
      <c r="H4" s="73"/>
      <c r="I4" s="75"/>
      <c r="J4" s="75"/>
      <c r="K4" s="75"/>
      <c r="L4" s="75"/>
      <c r="M4" s="75"/>
      <c r="N4" s="75"/>
      <c r="O4" s="93"/>
      <c r="P4" s="37"/>
      <c r="Q4" s="36"/>
    </row>
    <row r="5" spans="1:28" ht="49.2" customHeight="1" x14ac:dyDescent="0.3">
      <c r="A5" s="6" t="s">
        <v>62</v>
      </c>
      <c r="B5" s="4" t="s">
        <v>99</v>
      </c>
      <c r="C5" s="15">
        <v>150</v>
      </c>
      <c r="D5" s="15">
        <v>5.21</v>
      </c>
      <c r="E5" s="15">
        <v>5.08</v>
      </c>
      <c r="F5" s="15">
        <v>16.420000000000002</v>
      </c>
      <c r="G5" s="15">
        <v>0.91</v>
      </c>
      <c r="H5" s="15">
        <v>132.4</v>
      </c>
      <c r="I5" s="20">
        <v>180</v>
      </c>
      <c r="J5" s="20">
        <v>6.51</v>
      </c>
      <c r="K5" s="20">
        <v>6.35</v>
      </c>
      <c r="L5" s="20">
        <v>20.5</v>
      </c>
      <c r="M5" s="20">
        <v>1.1399999999999999</v>
      </c>
      <c r="N5" s="20">
        <v>165.25</v>
      </c>
      <c r="O5" s="41">
        <v>64</v>
      </c>
      <c r="P5" s="37"/>
      <c r="Q5" s="64" t="s">
        <v>91</v>
      </c>
      <c r="R5" s="65"/>
      <c r="S5" s="65"/>
      <c r="T5" s="65"/>
      <c r="U5" s="65"/>
      <c r="V5" s="65"/>
      <c r="W5" s="65"/>
      <c r="X5" s="65"/>
      <c r="Y5" s="65"/>
      <c r="Z5" s="65"/>
      <c r="AA5" s="66"/>
      <c r="AB5" s="51"/>
    </row>
    <row r="6" spans="1:28" ht="45.6" customHeight="1" x14ac:dyDescent="0.3">
      <c r="A6" s="6" t="s">
        <v>105</v>
      </c>
      <c r="B6" s="27" t="s">
        <v>103</v>
      </c>
      <c r="C6" s="15">
        <v>20</v>
      </c>
      <c r="D6" s="15">
        <v>1.62</v>
      </c>
      <c r="E6" s="15">
        <v>3.6</v>
      </c>
      <c r="F6" s="15">
        <v>12</v>
      </c>
      <c r="G6" s="15">
        <v>0</v>
      </c>
      <c r="H6" s="15">
        <v>90</v>
      </c>
      <c r="I6" s="20">
        <v>35</v>
      </c>
      <c r="J6" s="20">
        <v>1.75</v>
      </c>
      <c r="K6" s="20">
        <v>4.8</v>
      </c>
      <c r="L6" s="20">
        <v>16</v>
      </c>
      <c r="M6" s="20">
        <v>0</v>
      </c>
      <c r="N6" s="20">
        <v>135</v>
      </c>
      <c r="O6" s="41"/>
      <c r="P6" s="37"/>
      <c r="Q6" s="64" t="s">
        <v>91</v>
      </c>
      <c r="R6" s="65"/>
      <c r="S6" s="65"/>
      <c r="T6" s="65"/>
      <c r="U6" s="65"/>
      <c r="V6" s="65"/>
      <c r="W6" s="65"/>
      <c r="X6" s="65"/>
      <c r="Y6" s="65"/>
      <c r="Z6" s="65"/>
      <c r="AA6" s="66"/>
    </row>
    <row r="7" spans="1:28" ht="42" customHeight="1" x14ac:dyDescent="0.3">
      <c r="A7" s="6" t="s">
        <v>106</v>
      </c>
      <c r="B7" s="4" t="s">
        <v>30</v>
      </c>
      <c r="C7" s="15">
        <v>4</v>
      </c>
      <c r="D7" s="15">
        <v>1.1599999999999999</v>
      </c>
      <c r="E7" s="15">
        <v>1.48</v>
      </c>
      <c r="F7" s="15">
        <v>0</v>
      </c>
      <c r="G7" s="15">
        <v>0.04</v>
      </c>
      <c r="H7" s="15">
        <v>18.2</v>
      </c>
      <c r="I7" s="20">
        <v>6</v>
      </c>
      <c r="J7" s="20">
        <v>2.3199999999999998</v>
      </c>
      <c r="K7" s="20">
        <v>2.95</v>
      </c>
      <c r="L7" s="20">
        <v>0</v>
      </c>
      <c r="M7" s="20">
        <v>0.06</v>
      </c>
      <c r="N7" s="20">
        <v>36.4</v>
      </c>
      <c r="O7" s="41"/>
      <c r="P7" s="37"/>
      <c r="Q7" s="64" t="s">
        <v>93</v>
      </c>
      <c r="R7" s="65"/>
      <c r="S7" s="65"/>
      <c r="T7" s="65"/>
      <c r="U7" s="65"/>
      <c r="V7" s="65"/>
      <c r="W7" s="65"/>
      <c r="X7" s="65"/>
      <c r="Y7" s="65"/>
      <c r="Z7" s="65"/>
      <c r="AA7" s="66"/>
    </row>
    <row r="8" spans="1:28" ht="36.6" customHeight="1" x14ac:dyDescent="0.3">
      <c r="A8" s="6" t="s">
        <v>73</v>
      </c>
      <c r="B8" s="4" t="s">
        <v>20</v>
      </c>
      <c r="C8" s="15">
        <v>180</v>
      </c>
      <c r="D8" s="15">
        <v>3.11</v>
      </c>
      <c r="E8" s="15">
        <v>3.55</v>
      </c>
      <c r="F8" s="15">
        <v>12.24</v>
      </c>
      <c r="G8" s="15">
        <v>1.44</v>
      </c>
      <c r="H8" s="15">
        <v>93</v>
      </c>
      <c r="I8" s="20">
        <v>180</v>
      </c>
      <c r="J8" s="20">
        <v>3.11</v>
      </c>
      <c r="K8" s="20">
        <v>3.55</v>
      </c>
      <c r="L8" s="20">
        <v>12.24</v>
      </c>
      <c r="M8" s="20">
        <v>1.44</v>
      </c>
      <c r="N8" s="20">
        <v>93</v>
      </c>
      <c r="O8" s="41">
        <v>134</v>
      </c>
      <c r="P8" s="37"/>
      <c r="Q8" s="64" t="s">
        <v>93</v>
      </c>
      <c r="R8" s="65"/>
      <c r="S8" s="65"/>
      <c r="T8" s="65"/>
      <c r="U8" s="65"/>
      <c r="V8" s="65"/>
      <c r="W8" s="65"/>
      <c r="X8" s="65"/>
      <c r="Y8" s="65"/>
      <c r="Z8" s="65"/>
      <c r="AA8" s="66"/>
    </row>
    <row r="9" spans="1:28" ht="16.2" x14ac:dyDescent="0.35">
      <c r="A9" s="6"/>
      <c r="B9" s="28" t="s">
        <v>3</v>
      </c>
      <c r="C9" s="29">
        <f t="shared" ref="C9:N9" si="0">SUM(C5:C8)</f>
        <v>354</v>
      </c>
      <c r="D9" s="29">
        <f t="shared" si="0"/>
        <v>11.1</v>
      </c>
      <c r="E9" s="29">
        <f t="shared" si="0"/>
        <v>13.71</v>
      </c>
      <c r="F9" s="29">
        <f t="shared" si="0"/>
        <v>40.660000000000004</v>
      </c>
      <c r="G9" s="29">
        <f t="shared" si="0"/>
        <v>2.39</v>
      </c>
      <c r="H9" s="29">
        <f t="shared" si="0"/>
        <v>333.6</v>
      </c>
      <c r="I9" s="30">
        <f t="shared" si="0"/>
        <v>401</v>
      </c>
      <c r="J9" s="30">
        <f t="shared" si="0"/>
        <v>13.69</v>
      </c>
      <c r="K9" s="30">
        <f t="shared" si="0"/>
        <v>17.649999999999999</v>
      </c>
      <c r="L9" s="30">
        <f t="shared" si="0"/>
        <v>48.74</v>
      </c>
      <c r="M9" s="30">
        <f t="shared" si="0"/>
        <v>2.6399999999999997</v>
      </c>
      <c r="N9" s="30">
        <f t="shared" si="0"/>
        <v>429.65</v>
      </c>
      <c r="O9" s="41"/>
      <c r="P9" s="37"/>
      <c r="Q9" s="36"/>
    </row>
    <row r="10" spans="1:28" ht="15.6" x14ac:dyDescent="0.3">
      <c r="A10" s="6"/>
      <c r="B10" s="43"/>
      <c r="C10" s="15"/>
      <c r="D10" s="15"/>
      <c r="E10" s="15"/>
      <c r="F10" s="15"/>
      <c r="G10" s="15"/>
      <c r="H10" s="15"/>
      <c r="I10" s="20"/>
      <c r="J10" s="20"/>
      <c r="K10" s="20"/>
      <c r="L10" s="20"/>
      <c r="M10" s="20"/>
      <c r="N10" s="20"/>
      <c r="O10" s="38"/>
      <c r="P10" s="37"/>
      <c r="Q10" s="36"/>
    </row>
    <row r="11" spans="1:28" ht="15.6" x14ac:dyDescent="0.3">
      <c r="A11" s="6"/>
      <c r="B11" s="42" t="s">
        <v>12</v>
      </c>
      <c r="C11" s="15"/>
      <c r="D11" s="15"/>
      <c r="E11" s="15"/>
      <c r="F11" s="15"/>
      <c r="G11" s="15"/>
      <c r="H11" s="15"/>
      <c r="I11" s="20"/>
      <c r="J11" s="20"/>
      <c r="K11" s="20"/>
      <c r="L11" s="20"/>
      <c r="M11" s="20"/>
      <c r="N11" s="20"/>
      <c r="O11" s="38"/>
      <c r="P11" s="37"/>
      <c r="Q11" s="36"/>
    </row>
    <row r="12" spans="1:28" ht="15.6" x14ac:dyDescent="0.3">
      <c r="A12" s="6"/>
      <c r="B12" s="43" t="s">
        <v>24</v>
      </c>
      <c r="C12" s="15">
        <v>108</v>
      </c>
      <c r="D12" s="15">
        <v>0.48</v>
      </c>
      <c r="E12" s="15">
        <v>0.4</v>
      </c>
      <c r="F12" s="15">
        <v>14.76</v>
      </c>
      <c r="G12" s="15">
        <v>17.600000000000001</v>
      </c>
      <c r="H12" s="15">
        <v>38.6</v>
      </c>
      <c r="I12" s="20">
        <v>114</v>
      </c>
      <c r="J12" s="20">
        <v>0.68</v>
      </c>
      <c r="K12" s="20">
        <v>0.63</v>
      </c>
      <c r="L12" s="20">
        <v>20.91</v>
      </c>
      <c r="M12" s="20">
        <v>18.399999999999999</v>
      </c>
      <c r="N12" s="20">
        <v>54.6</v>
      </c>
      <c r="O12" s="41"/>
      <c r="P12" s="37"/>
      <c r="Q12" s="36"/>
    </row>
    <row r="13" spans="1:28" ht="15.6" x14ac:dyDescent="0.3">
      <c r="A13" s="6"/>
      <c r="B13" s="4" t="s">
        <v>25</v>
      </c>
      <c r="C13" s="15">
        <v>100</v>
      </c>
      <c r="D13" s="15">
        <v>0.2</v>
      </c>
      <c r="E13" s="15">
        <v>0.2</v>
      </c>
      <c r="F13" s="15">
        <v>11.6</v>
      </c>
      <c r="G13" s="15">
        <v>12</v>
      </c>
      <c r="H13" s="15">
        <v>48</v>
      </c>
      <c r="I13" s="20">
        <v>100</v>
      </c>
      <c r="J13" s="20">
        <v>0.2</v>
      </c>
      <c r="K13" s="20">
        <v>0.2</v>
      </c>
      <c r="L13" s="20">
        <v>11.6</v>
      </c>
      <c r="M13" s="20">
        <v>12</v>
      </c>
      <c r="N13" s="20">
        <v>48</v>
      </c>
      <c r="O13" s="41"/>
      <c r="P13" s="37"/>
      <c r="Q13" s="36"/>
    </row>
    <row r="14" spans="1:28" ht="16.2" x14ac:dyDescent="0.35">
      <c r="A14" s="6"/>
      <c r="B14" s="28" t="s">
        <v>6</v>
      </c>
      <c r="C14" s="29">
        <f t="shared" ref="C14:N14" si="1">SUM(C12:C13)</f>
        <v>208</v>
      </c>
      <c r="D14" s="29">
        <f t="shared" si="1"/>
        <v>0.67999999999999994</v>
      </c>
      <c r="E14" s="29">
        <f t="shared" si="1"/>
        <v>0.60000000000000009</v>
      </c>
      <c r="F14" s="29">
        <f t="shared" si="1"/>
        <v>26.36</v>
      </c>
      <c r="G14" s="29">
        <f t="shared" si="1"/>
        <v>29.6</v>
      </c>
      <c r="H14" s="29">
        <f t="shared" si="1"/>
        <v>86.6</v>
      </c>
      <c r="I14" s="30">
        <f t="shared" si="1"/>
        <v>214</v>
      </c>
      <c r="J14" s="30">
        <f t="shared" si="1"/>
        <v>0.88000000000000012</v>
      </c>
      <c r="K14" s="30">
        <f t="shared" si="1"/>
        <v>0.83000000000000007</v>
      </c>
      <c r="L14" s="30">
        <f t="shared" si="1"/>
        <v>32.51</v>
      </c>
      <c r="M14" s="30">
        <f t="shared" si="1"/>
        <v>30.4</v>
      </c>
      <c r="N14" s="30">
        <f t="shared" si="1"/>
        <v>102.6</v>
      </c>
      <c r="O14" s="41"/>
      <c r="P14" s="37"/>
      <c r="Q14" s="36"/>
    </row>
    <row r="15" spans="1:28" ht="17.25" customHeight="1" x14ac:dyDescent="0.3">
      <c r="A15" s="6"/>
      <c r="B15" s="43"/>
      <c r="C15" s="15"/>
      <c r="D15" s="15"/>
      <c r="E15" s="15"/>
      <c r="F15" s="15"/>
      <c r="G15" s="15"/>
      <c r="H15" s="15"/>
      <c r="I15" s="20"/>
      <c r="J15" s="20"/>
      <c r="K15" s="20"/>
      <c r="L15" s="20"/>
      <c r="M15" s="20"/>
      <c r="N15" s="20"/>
      <c r="O15" s="38"/>
      <c r="P15" s="37"/>
      <c r="Q15" s="36"/>
    </row>
    <row r="16" spans="1:28" ht="18" customHeight="1" x14ac:dyDescent="0.3">
      <c r="A16" s="6"/>
      <c r="B16" s="42" t="s">
        <v>4</v>
      </c>
      <c r="C16" s="15"/>
      <c r="D16" s="15"/>
      <c r="E16" s="15"/>
      <c r="F16" s="15"/>
      <c r="G16" s="15"/>
      <c r="H16" s="15"/>
      <c r="I16" s="20"/>
      <c r="J16" s="20"/>
      <c r="K16" s="20"/>
      <c r="L16" s="20"/>
      <c r="M16" s="20"/>
      <c r="N16" s="20"/>
      <c r="O16" s="38"/>
      <c r="P16" s="37"/>
      <c r="Q16" s="36"/>
    </row>
    <row r="17" spans="1:27" ht="44.4" customHeight="1" x14ac:dyDescent="0.3">
      <c r="A17" s="6" t="s">
        <v>69</v>
      </c>
      <c r="B17" s="4" t="s">
        <v>132</v>
      </c>
      <c r="C17" s="15">
        <v>30</v>
      </c>
      <c r="D17" s="15">
        <v>0.48</v>
      </c>
      <c r="E17" s="15">
        <v>2.0099999999999998</v>
      </c>
      <c r="F17" s="15">
        <v>1.4</v>
      </c>
      <c r="G17" s="15">
        <v>11</v>
      </c>
      <c r="H17" s="15">
        <v>24.66</v>
      </c>
      <c r="I17" s="20">
        <v>60</v>
      </c>
      <c r="J17" s="20">
        <v>0.96</v>
      </c>
      <c r="K17" s="20">
        <v>4.0199999999999996</v>
      </c>
      <c r="L17" s="20">
        <v>2.8</v>
      </c>
      <c r="M17" s="20">
        <v>22</v>
      </c>
      <c r="N17" s="20">
        <v>49.32</v>
      </c>
      <c r="O17" s="41">
        <v>15</v>
      </c>
      <c r="P17" s="37"/>
      <c r="Q17" s="64" t="s">
        <v>91</v>
      </c>
      <c r="R17" s="65"/>
      <c r="S17" s="65"/>
      <c r="T17" s="65"/>
      <c r="U17" s="65"/>
      <c r="V17" s="65"/>
      <c r="W17" s="65"/>
      <c r="X17" s="65"/>
      <c r="Y17" s="65"/>
      <c r="Z17" s="65"/>
      <c r="AA17" s="66"/>
    </row>
    <row r="18" spans="1:27" ht="45.6" customHeight="1" x14ac:dyDescent="0.3">
      <c r="A18" s="6" t="s">
        <v>26</v>
      </c>
      <c r="B18" s="4" t="s">
        <v>35</v>
      </c>
      <c r="C18" s="15">
        <v>150</v>
      </c>
      <c r="D18" s="15">
        <v>6.88</v>
      </c>
      <c r="E18" s="15">
        <v>4.41</v>
      </c>
      <c r="F18" s="15">
        <v>15.47</v>
      </c>
      <c r="G18" s="15">
        <v>2.29</v>
      </c>
      <c r="H18" s="15">
        <v>133.80000000000001</v>
      </c>
      <c r="I18" s="20">
        <v>200</v>
      </c>
      <c r="J18" s="20">
        <v>8.6</v>
      </c>
      <c r="K18" s="20">
        <v>6.72</v>
      </c>
      <c r="L18" s="20">
        <v>22.52</v>
      </c>
      <c r="M18" s="20">
        <v>3.11</v>
      </c>
      <c r="N18" s="20">
        <v>167.25</v>
      </c>
      <c r="O18" s="41"/>
      <c r="P18" s="37"/>
      <c r="Q18" s="64" t="s">
        <v>91</v>
      </c>
      <c r="R18" s="65"/>
      <c r="S18" s="65"/>
      <c r="T18" s="65"/>
      <c r="U18" s="65"/>
      <c r="V18" s="65"/>
      <c r="W18" s="65"/>
      <c r="X18" s="65"/>
      <c r="Y18" s="65"/>
      <c r="Z18" s="65"/>
      <c r="AA18" s="66"/>
    </row>
    <row r="19" spans="1:27" ht="46.8" x14ac:dyDescent="0.3">
      <c r="A19" s="6" t="s">
        <v>70</v>
      </c>
      <c r="B19" s="4" t="s">
        <v>36</v>
      </c>
      <c r="C19" s="15">
        <v>110</v>
      </c>
      <c r="D19" s="15">
        <v>2.1</v>
      </c>
      <c r="E19" s="15">
        <v>3.3</v>
      </c>
      <c r="F19" s="15">
        <v>15.1</v>
      </c>
      <c r="G19" s="15">
        <v>8.24</v>
      </c>
      <c r="H19" s="15">
        <v>77.599999999999994</v>
      </c>
      <c r="I19" s="20">
        <v>130</v>
      </c>
      <c r="J19" s="20">
        <v>3.1</v>
      </c>
      <c r="K19" s="20">
        <v>4.95</v>
      </c>
      <c r="L19" s="20">
        <v>22.65</v>
      </c>
      <c r="M19" s="20">
        <v>10.3</v>
      </c>
      <c r="N19" s="20">
        <v>116.4</v>
      </c>
      <c r="O19" s="41"/>
      <c r="P19" s="37"/>
      <c r="Q19" s="64" t="s">
        <v>92</v>
      </c>
      <c r="R19" s="65"/>
      <c r="S19" s="65"/>
      <c r="T19" s="65"/>
      <c r="U19" s="65"/>
      <c r="V19" s="65"/>
      <c r="W19" s="65"/>
      <c r="X19" s="65"/>
      <c r="Y19" s="65"/>
      <c r="Z19" s="65"/>
      <c r="AA19" s="66"/>
    </row>
    <row r="20" spans="1:27" ht="44.4" customHeight="1" x14ac:dyDescent="0.3">
      <c r="A20" s="6" t="s">
        <v>135</v>
      </c>
      <c r="B20" s="4" t="s">
        <v>134</v>
      </c>
      <c r="C20" s="15">
        <v>50</v>
      </c>
      <c r="D20" s="15">
        <v>5.85</v>
      </c>
      <c r="E20" s="15">
        <v>3.27</v>
      </c>
      <c r="F20" s="15">
        <v>21.25</v>
      </c>
      <c r="G20" s="15">
        <v>0.31</v>
      </c>
      <c r="H20" s="15">
        <v>85.5</v>
      </c>
      <c r="I20" s="20">
        <v>70</v>
      </c>
      <c r="J20" s="20">
        <v>7.8</v>
      </c>
      <c r="K20" s="20">
        <v>4.3600000000000003</v>
      </c>
      <c r="L20" s="20">
        <v>28.33</v>
      </c>
      <c r="M20" s="20">
        <v>0.41</v>
      </c>
      <c r="N20" s="20">
        <v>114</v>
      </c>
      <c r="O20" s="41"/>
      <c r="P20" s="37"/>
      <c r="Q20" s="64" t="s">
        <v>121</v>
      </c>
      <c r="R20" s="65"/>
      <c r="S20" s="65"/>
      <c r="T20" s="65"/>
      <c r="U20" s="65"/>
      <c r="V20" s="65"/>
      <c r="W20" s="65"/>
      <c r="X20" s="65"/>
      <c r="Y20" s="65"/>
      <c r="Z20" s="65"/>
      <c r="AA20" s="66"/>
    </row>
    <row r="21" spans="1:27" ht="46.8" customHeight="1" x14ac:dyDescent="0.3">
      <c r="A21" s="6" t="s">
        <v>71</v>
      </c>
      <c r="B21" s="4" t="s">
        <v>38</v>
      </c>
      <c r="C21" s="15">
        <v>150</v>
      </c>
      <c r="D21" s="15">
        <v>0.1</v>
      </c>
      <c r="E21" s="15">
        <v>0.1</v>
      </c>
      <c r="F21" s="15">
        <v>18.100000000000001</v>
      </c>
      <c r="G21" s="15">
        <v>0.49</v>
      </c>
      <c r="H21" s="15">
        <v>73.5</v>
      </c>
      <c r="I21" s="20">
        <v>180</v>
      </c>
      <c r="J21" s="20">
        <v>0.13</v>
      </c>
      <c r="K21" s="20">
        <v>0.12</v>
      </c>
      <c r="L21" s="20">
        <v>21.72</v>
      </c>
      <c r="M21" s="20">
        <v>0.56000000000000005</v>
      </c>
      <c r="N21" s="20">
        <v>88</v>
      </c>
      <c r="O21" s="41"/>
      <c r="P21" s="37"/>
      <c r="Q21" s="64" t="s">
        <v>92</v>
      </c>
      <c r="R21" s="65"/>
      <c r="S21" s="65"/>
      <c r="T21" s="65"/>
      <c r="U21" s="65"/>
      <c r="V21" s="65"/>
      <c r="W21" s="65"/>
      <c r="X21" s="65"/>
      <c r="Y21" s="65"/>
      <c r="Z21" s="65"/>
      <c r="AA21" s="66"/>
    </row>
    <row r="22" spans="1:27" ht="43.8" customHeight="1" x14ac:dyDescent="0.3">
      <c r="A22" s="6" t="s">
        <v>150</v>
      </c>
      <c r="B22" s="4" t="s">
        <v>14</v>
      </c>
      <c r="C22" s="15">
        <v>15</v>
      </c>
      <c r="D22" s="15">
        <v>2.0099999999999998</v>
      </c>
      <c r="E22" s="15">
        <v>0.27</v>
      </c>
      <c r="F22" s="15">
        <v>11.6</v>
      </c>
      <c r="G22" s="15">
        <v>0.06</v>
      </c>
      <c r="H22" s="15">
        <v>79.599999999999994</v>
      </c>
      <c r="I22" s="20">
        <v>30</v>
      </c>
      <c r="J22" s="20">
        <v>4</v>
      </c>
      <c r="K22" s="20">
        <v>0.54</v>
      </c>
      <c r="L22" s="20">
        <v>23.2</v>
      </c>
      <c r="M22" s="20">
        <v>0.12</v>
      </c>
      <c r="N22" s="20">
        <v>159.6</v>
      </c>
      <c r="O22" s="64" t="s">
        <v>92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6"/>
    </row>
    <row r="23" spans="1:27" ht="45.6" customHeight="1" x14ac:dyDescent="0.3">
      <c r="A23" s="6" t="s">
        <v>151</v>
      </c>
      <c r="B23" s="4" t="s">
        <v>13</v>
      </c>
      <c r="C23" s="15">
        <v>15</v>
      </c>
      <c r="D23" s="15">
        <v>1.44</v>
      </c>
      <c r="E23" s="15">
        <v>0.36</v>
      </c>
      <c r="F23" s="15">
        <v>12.48</v>
      </c>
      <c r="G23" s="15">
        <v>1.33</v>
      </c>
      <c r="H23" s="15">
        <v>59.4</v>
      </c>
      <c r="I23" s="20">
        <v>30</v>
      </c>
      <c r="J23" s="20">
        <v>2.88</v>
      </c>
      <c r="K23" s="20">
        <v>0.72</v>
      </c>
      <c r="L23" s="20">
        <v>24.96</v>
      </c>
      <c r="M23" s="20">
        <v>2.66</v>
      </c>
      <c r="N23" s="20">
        <v>118.8</v>
      </c>
      <c r="O23" s="64" t="s">
        <v>92</v>
      </c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6"/>
    </row>
    <row r="24" spans="1:27" ht="16.2" customHeight="1" x14ac:dyDescent="0.35">
      <c r="A24" s="6"/>
      <c r="B24" s="28" t="s">
        <v>5</v>
      </c>
      <c r="C24" s="29">
        <v>510</v>
      </c>
      <c r="D24" s="29">
        <f t="shared" ref="D24:N24" si="2">SUM(D17:D23)</f>
        <v>18.86</v>
      </c>
      <c r="E24" s="29">
        <f t="shared" si="2"/>
        <v>13.719999999999997</v>
      </c>
      <c r="F24" s="29">
        <f t="shared" si="2"/>
        <v>95.399999999999991</v>
      </c>
      <c r="G24" s="29">
        <f t="shared" si="2"/>
        <v>23.72</v>
      </c>
      <c r="H24" s="29">
        <f t="shared" si="2"/>
        <v>534.05999999999995</v>
      </c>
      <c r="I24" s="30">
        <f t="shared" si="2"/>
        <v>700</v>
      </c>
      <c r="J24" s="30">
        <f t="shared" si="2"/>
        <v>27.469999999999995</v>
      </c>
      <c r="K24" s="30">
        <f t="shared" si="2"/>
        <v>21.429999999999996</v>
      </c>
      <c r="L24" s="30">
        <f t="shared" si="2"/>
        <v>146.18</v>
      </c>
      <c r="M24" s="30">
        <f t="shared" si="2"/>
        <v>39.159999999999997</v>
      </c>
      <c r="N24" s="30">
        <f t="shared" si="2"/>
        <v>813.37</v>
      </c>
      <c r="O24" s="52"/>
      <c r="P24" s="37"/>
      <c r="Q24" s="36"/>
    </row>
    <row r="25" spans="1:27" ht="15.6" x14ac:dyDescent="0.3">
      <c r="A25" s="6"/>
      <c r="B25" s="43"/>
      <c r="C25" s="15"/>
      <c r="D25" s="15"/>
      <c r="E25" s="15"/>
      <c r="F25" s="15"/>
      <c r="G25" s="15"/>
      <c r="H25" s="15"/>
      <c r="I25" s="20"/>
      <c r="J25" s="20"/>
      <c r="K25" s="20"/>
      <c r="L25" s="20"/>
      <c r="M25" s="20"/>
      <c r="N25" s="20"/>
      <c r="O25" s="38"/>
      <c r="P25" s="37"/>
      <c r="Q25" s="36"/>
    </row>
    <row r="26" spans="1:27" ht="15.6" x14ac:dyDescent="0.3">
      <c r="A26" s="6"/>
      <c r="B26" s="42" t="s">
        <v>7</v>
      </c>
      <c r="C26" s="15"/>
      <c r="D26" s="15"/>
      <c r="E26" s="15"/>
      <c r="F26" s="15"/>
      <c r="G26" s="15"/>
      <c r="H26" s="15"/>
      <c r="I26" s="20"/>
      <c r="J26" s="20"/>
      <c r="K26" s="20"/>
      <c r="L26" s="20"/>
      <c r="M26" s="20"/>
      <c r="N26" s="20"/>
      <c r="O26" s="38"/>
      <c r="P26" s="37"/>
      <c r="Q26" s="36"/>
    </row>
    <row r="27" spans="1:27" s="5" customFormat="1" ht="45" customHeight="1" x14ac:dyDescent="0.3">
      <c r="A27" s="6" t="s">
        <v>72</v>
      </c>
      <c r="B27" s="4" t="s">
        <v>163</v>
      </c>
      <c r="C27" s="19">
        <v>40</v>
      </c>
      <c r="D27" s="15">
        <v>5.08</v>
      </c>
      <c r="E27" s="15">
        <v>4.5999999999999996</v>
      </c>
      <c r="F27" s="15">
        <v>0.28000000000000003</v>
      </c>
      <c r="G27" s="15">
        <v>0</v>
      </c>
      <c r="H27" s="15">
        <v>63</v>
      </c>
      <c r="I27" s="24">
        <v>40</v>
      </c>
      <c r="J27" s="20">
        <v>5.08</v>
      </c>
      <c r="K27" s="20">
        <v>4.5999999999999996</v>
      </c>
      <c r="L27" s="20">
        <v>0.28000000000000003</v>
      </c>
      <c r="M27" s="20">
        <v>0</v>
      </c>
      <c r="N27" s="20">
        <v>63</v>
      </c>
      <c r="O27" s="41"/>
      <c r="P27" s="37"/>
      <c r="Q27" s="64" t="s">
        <v>92</v>
      </c>
      <c r="R27" s="65"/>
      <c r="S27" s="65"/>
      <c r="T27" s="65"/>
      <c r="U27" s="65"/>
      <c r="V27" s="65"/>
      <c r="W27" s="65"/>
      <c r="X27" s="65"/>
      <c r="Y27" s="65"/>
      <c r="Z27" s="65"/>
      <c r="AA27" s="66"/>
    </row>
    <row r="28" spans="1:27" ht="42" customHeight="1" x14ac:dyDescent="0.3">
      <c r="A28" s="6" t="s">
        <v>66</v>
      </c>
      <c r="B28" s="4" t="s">
        <v>109</v>
      </c>
      <c r="C28" s="19">
        <v>150</v>
      </c>
      <c r="D28" s="15">
        <v>0.18</v>
      </c>
      <c r="E28" s="15">
        <v>0.09</v>
      </c>
      <c r="F28" s="15">
        <v>9.9</v>
      </c>
      <c r="G28" s="15">
        <v>0</v>
      </c>
      <c r="H28" s="15">
        <v>37</v>
      </c>
      <c r="I28" s="24">
        <v>180</v>
      </c>
      <c r="J28" s="20">
        <v>0.2</v>
      </c>
      <c r="K28" s="20">
        <v>0.1</v>
      </c>
      <c r="L28" s="20">
        <v>11</v>
      </c>
      <c r="M28" s="20">
        <v>0</v>
      </c>
      <c r="N28" s="20">
        <v>41</v>
      </c>
      <c r="O28" s="41"/>
      <c r="P28" s="37"/>
      <c r="Q28" s="64" t="s">
        <v>92</v>
      </c>
      <c r="R28" s="65"/>
      <c r="S28" s="65"/>
      <c r="T28" s="65"/>
      <c r="U28" s="65"/>
      <c r="V28" s="65"/>
      <c r="W28" s="65"/>
      <c r="X28" s="65"/>
      <c r="Y28" s="65"/>
      <c r="Z28" s="65"/>
      <c r="AA28" s="66"/>
    </row>
    <row r="29" spans="1:27" ht="42.6" customHeight="1" x14ac:dyDescent="0.3">
      <c r="A29" s="6" t="s">
        <v>150</v>
      </c>
      <c r="B29" s="4" t="s">
        <v>14</v>
      </c>
      <c r="C29" s="15">
        <v>15</v>
      </c>
      <c r="D29" s="15">
        <v>2.0099999999999998</v>
      </c>
      <c r="E29" s="15">
        <v>0.27</v>
      </c>
      <c r="F29" s="15">
        <v>11.6</v>
      </c>
      <c r="G29" s="15">
        <v>0.06</v>
      </c>
      <c r="H29" s="15">
        <v>79.599999999999994</v>
      </c>
      <c r="I29" s="20">
        <v>30</v>
      </c>
      <c r="J29" s="20">
        <v>4</v>
      </c>
      <c r="K29" s="20">
        <v>0.54</v>
      </c>
      <c r="L29" s="20">
        <v>23.2</v>
      </c>
      <c r="M29" s="20">
        <v>0.12</v>
      </c>
      <c r="N29" s="20">
        <v>159.6</v>
      </c>
      <c r="O29" s="64" t="s">
        <v>92</v>
      </c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6"/>
    </row>
    <row r="30" spans="1:27" ht="16.2" x14ac:dyDescent="0.35">
      <c r="A30" s="44"/>
      <c r="B30" s="28" t="s">
        <v>8</v>
      </c>
      <c r="C30" s="29">
        <f>SUM(C27:C28)</f>
        <v>190</v>
      </c>
      <c r="D30" s="29">
        <v>9</v>
      </c>
      <c r="E30" s="29">
        <v>2.29</v>
      </c>
      <c r="F30" s="29">
        <v>9.75</v>
      </c>
      <c r="G30" s="29">
        <v>4.5</v>
      </c>
      <c r="H30" s="29">
        <f>SUM(H27:H28)</f>
        <v>100</v>
      </c>
      <c r="I30" s="30">
        <f>SUM(I27:I28)</f>
        <v>220</v>
      </c>
      <c r="J30" s="30">
        <v>10.8</v>
      </c>
      <c r="K30" s="30">
        <v>1.75</v>
      </c>
      <c r="L30" s="30">
        <v>11.7</v>
      </c>
      <c r="M30" s="30">
        <v>5.4</v>
      </c>
      <c r="N30" s="30">
        <f>SUM(N27:N29)</f>
        <v>263.60000000000002</v>
      </c>
      <c r="O30" s="52"/>
      <c r="P30" s="37"/>
      <c r="Q30" s="36"/>
    </row>
    <row r="31" spans="1:27" ht="16.2" x14ac:dyDescent="0.35">
      <c r="A31" s="45"/>
      <c r="B31" s="28"/>
      <c r="C31" s="46"/>
      <c r="D31" s="46"/>
      <c r="E31" s="46"/>
      <c r="F31" s="46"/>
      <c r="G31" s="46"/>
      <c r="H31" s="46"/>
      <c r="I31" s="47"/>
      <c r="J31" s="47"/>
      <c r="K31" s="47"/>
      <c r="L31" s="47"/>
      <c r="M31" s="47"/>
      <c r="N31" s="47"/>
      <c r="O31" s="38"/>
      <c r="P31" s="37"/>
      <c r="Q31" s="36"/>
    </row>
    <row r="32" spans="1:27" ht="16.2" x14ac:dyDescent="0.35">
      <c r="A32" s="45"/>
      <c r="B32" s="28" t="s">
        <v>19</v>
      </c>
      <c r="C32" s="39">
        <f>SUM(+C24+C14+C9)</f>
        <v>1072</v>
      </c>
      <c r="D32" s="39">
        <f>SUM(D30+D24+D14+D9)</f>
        <v>39.64</v>
      </c>
      <c r="E32" s="39">
        <f>SUM(E30+E24+E14+E9)</f>
        <v>30.32</v>
      </c>
      <c r="F32" s="39">
        <f>SUM(F30+F24+F14+F9)</f>
        <v>172.17</v>
      </c>
      <c r="G32" s="39">
        <f>SUM(G30+G24+G14+G9)</f>
        <v>60.21</v>
      </c>
      <c r="H32" s="39">
        <f>SUM(H30+H24+H14+H9+H19)</f>
        <v>1131.8599999999999</v>
      </c>
      <c r="I32" s="40">
        <f>SUM(I30+I24+I14+I9)</f>
        <v>1535</v>
      </c>
      <c r="J32" s="40">
        <f>SUM(J30+J24+J14+J9)</f>
        <v>52.839999999999996</v>
      </c>
      <c r="K32" s="40">
        <f>SUM(K30+K24+K14+K9)</f>
        <v>41.66</v>
      </c>
      <c r="L32" s="40">
        <f>SUM(L30+L24+L14+L9)</f>
        <v>239.13</v>
      </c>
      <c r="M32" s="40">
        <f>SUM(M30+M24+M14+M9+M34)</f>
        <v>77.599999999999994</v>
      </c>
      <c r="N32" s="40">
        <f>SUM(N30+N24+N14+N9)</f>
        <v>1609.2199999999998</v>
      </c>
      <c r="O32" s="41"/>
      <c r="P32" s="37"/>
      <c r="Q32" s="36"/>
    </row>
  </sheetData>
  <mergeCells count="28">
    <mergeCell ref="O29:AA29"/>
    <mergeCell ref="H1:H2"/>
    <mergeCell ref="C3:H4"/>
    <mergeCell ref="A1:A2"/>
    <mergeCell ref="B1:B2"/>
    <mergeCell ref="C1:C2"/>
    <mergeCell ref="D1:F1"/>
    <mergeCell ref="G1:G2"/>
    <mergeCell ref="I3:N4"/>
    <mergeCell ref="O3:O4"/>
    <mergeCell ref="I1:I2"/>
    <mergeCell ref="J1:L1"/>
    <mergeCell ref="M1:M2"/>
    <mergeCell ref="N1:N2"/>
    <mergeCell ref="O1:P2"/>
    <mergeCell ref="Q28:AA28"/>
    <mergeCell ref="Q5:AA5"/>
    <mergeCell ref="Q27:AA27"/>
    <mergeCell ref="O22:AA22"/>
    <mergeCell ref="O23:AA23"/>
    <mergeCell ref="Q6:AA6"/>
    <mergeCell ref="Q7:AA7"/>
    <mergeCell ref="Q21:AA21"/>
    <mergeCell ref="Q8:AA8"/>
    <mergeCell ref="Q18:AA18"/>
    <mergeCell ref="Q20:AA20"/>
    <mergeCell ref="Q17:AA17"/>
    <mergeCell ref="Q19:AA19"/>
  </mergeCells>
  <pageMargins left="0.70866141732283472" right="0.70866141732283472" top="0.74803149606299213" bottom="0.74803149606299213" header="0.31496062992125984" footer="0.31496062992125984"/>
  <pageSetup paperSize="9" scale="51" orientation="landscape" horizontalDpi="180" verticalDpi="18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4866196FA451B74FA3ABDF32F31DC6EE" ma:contentTypeVersion="50" ma:contentTypeDescription="Создание документа." ma:contentTypeScope="" ma:versionID="b89e73d2ae30c0c85cb65a8d7af06340">
  <xsd:schema xmlns:xsd="http://www.w3.org/2001/XMLSchema" xmlns:xs="http://www.w3.org/2001/XMLSchema" xmlns:p="http://schemas.microsoft.com/office/2006/metadata/properties" xmlns:ns2="4a252ca3-5a62-4c1c-90a6-29f4710e47f8" targetNamespace="http://schemas.microsoft.com/office/2006/metadata/properties" ma:root="true" ma:fieldsID="093b4cf649d4be2f76cd338fa02d6b27" ns2:_="">
    <xsd:import namespace="4a252ca3-5a62-4c1c-90a6-29f4710e47f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252ca3-5a62-4c1c-90a6-29f4710e47f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ие идентификатора документа" ma:description="Значение идентификатора документа, присвоенного данному элементу." ma:internalName="_dlc_DocId" ma:readOnly="true">
      <xsd:simpleType>
        <xsd:restriction base="dms:Text"/>
      </xsd:simpleType>
    </xsd:element>
    <xsd:element name="_dlc_DocIdUrl" ma:index="9" nillable="true" ma:displayName="Идентификатор документа" ma:description="Постоянная ссылка на этот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  <xsd:element name="SharedWithUsers" ma:index="11" nillable="true" ma:displayName="Общий доступ с использованием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8392440-5457-48F6-A10A-6207AE3FCBF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4A2A9E3-D9DA-4E92-B562-138B517E4F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252ca3-5a62-4c1c-90a6-29f4710e47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EF22C0-61FB-4900-8F89-BE8EB5B40E7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B55775E8-9BD9-4103-9F90-9195B1FD493B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4a252ca3-5a62-4c1c-90a6-29f4710e47f8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</vt:i4>
      </vt:variant>
    </vt:vector>
  </HeadingPairs>
  <TitlesOfParts>
    <vt:vector size="13" baseType="lpstr">
      <vt:lpstr>10 день  </vt:lpstr>
      <vt:lpstr>9 день </vt:lpstr>
      <vt:lpstr>8 день      </vt:lpstr>
      <vt:lpstr>7 день     </vt:lpstr>
      <vt:lpstr>6 день    </vt:lpstr>
      <vt:lpstr>5 день    </vt:lpstr>
      <vt:lpstr>4 день   </vt:lpstr>
      <vt:lpstr>3 день  </vt:lpstr>
      <vt:lpstr>2 день </vt:lpstr>
      <vt:lpstr>1 день</vt:lpstr>
      <vt:lpstr>пояснения</vt:lpstr>
      <vt:lpstr>титульник</vt:lpstr>
      <vt:lpstr>титульник!Область_печати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2025-08-05T06:34:01Z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0x0101004866196FA451B74FA3ABDF32F31DC6EE</vt:lpwstr>
  </property>
</Properties>
</file>